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hares\департамент финансов\Бюджетное управление\БЮДЖЕТНЫЙ\УТОЧНЕНИЯ ПО БЮДЖЕТУ\УТОЧНЕНИЯ 2024,2025,2026\Уточнение июнь 2024\Решение Думы (ПРОЕКТ)\"/>
    </mc:Choice>
  </mc:AlternateContent>
  <bookViews>
    <workbookView xWindow="0" yWindow="0" windowWidth="28800" windowHeight="12300"/>
  </bookViews>
  <sheets>
    <sheet name="2024" sheetId="1" r:id="rId1"/>
    <sheet name="2025" sheetId="2" r:id="rId2"/>
    <sheet name="2026" sheetId="3" r:id="rId3"/>
  </sheets>
  <definedNames>
    <definedName name="Z_0ABDCBE0_789A_48C1_9B84_1C1A82B9604B_.wvu.PrintArea" localSheetId="0" hidden="1">'2024'!$A$1:$C$7</definedName>
    <definedName name="Z_0ABDCBE0_789A_48C1_9B84_1C1A82B9604B_.wvu.PrintTitles" localSheetId="0" hidden="1">'2024'!$4:$5</definedName>
    <definedName name="Z_0F22DF55_A5BA_47E9_8393_9C83F3558F7B_.wvu.PrintArea" localSheetId="0" hidden="1">'2024'!$A$1:$D$105</definedName>
    <definedName name="Z_0F22DF55_A5BA_47E9_8393_9C83F3558F7B_.wvu.PrintTitles" localSheetId="0" hidden="1">'2024'!$4:$5</definedName>
    <definedName name="Z_13AB9109_ECCD_4FB1_9737_3D62B4E7DB8F_.wvu.PrintTitles" localSheetId="0" hidden="1">'2024'!$4:$5</definedName>
    <definedName name="Z_13DF3E3E_0023_47B3_BAF6_5BC4F0B04656_.wvu.PrintArea" localSheetId="0" hidden="1">'2024'!$A$1:$C$7</definedName>
    <definedName name="Z_13DF3E3E_0023_47B3_BAF6_5BC4F0B04656_.wvu.PrintTitles" localSheetId="0" hidden="1">'2024'!$4:$5</definedName>
    <definedName name="Z_1BEF2181_BC0A_4660_9AC3_A3A3AEFDA285_.wvu.PrintArea" localSheetId="0" hidden="1">'2024'!$A$1:$C$7</definedName>
    <definedName name="Z_1BEF2181_BC0A_4660_9AC3_A3A3AEFDA285_.wvu.PrintTitles" localSheetId="0" hidden="1">'2024'!$4:$5</definedName>
    <definedName name="Z_260387B0_B1F3_4AAF_947E_15E02CF4B4A4_.wvu.PrintTitles" localSheetId="0" hidden="1">'2024'!$4:$5</definedName>
    <definedName name="Z_2D3D08B4_F1A7_4138_B102_6B6CEB6CB6B0_.wvu.PrintTitles" localSheetId="0" hidden="1">'2024'!$4:$5</definedName>
    <definedName name="Z_386467DA_AE54_48DD_A0C0_0F29318F2700_.wvu.PrintTitles" localSheetId="0" hidden="1">'2024'!$4:$5</definedName>
    <definedName name="Z_54D3BCF1_2C0B_42E0_B856_B74ED4DD1A00_.wvu.PrintArea" localSheetId="0" hidden="1">'2024'!$A$1:$D$106</definedName>
    <definedName name="Z_58A50FC9_6F17_43B0_B0C0_903F08D6B6CB_.wvu.PrintArea" localSheetId="0" hidden="1">'2024'!$A$1:$C$7</definedName>
    <definedName name="Z_58A50FC9_6F17_43B0_B0C0_903F08D6B6CB_.wvu.PrintTitles" localSheetId="0" hidden="1">'2024'!$4:$5</definedName>
    <definedName name="Z_58A50FC9_6F17_43B0_B0C0_903F08D6B6CB_.wvu.Rows" localSheetId="0" hidden="1">'2024'!#REF!</definedName>
    <definedName name="Z_58EA18CC_91E9_4FF5_A1BC_86C89561BEAB_.wvu.PrintArea" localSheetId="0" hidden="1">'2024'!$A$1:$C$7</definedName>
    <definedName name="Z_58EA18CC_91E9_4FF5_A1BC_86C89561BEAB_.wvu.PrintTitles" localSheetId="0" hidden="1">'2024'!$4:$5</definedName>
    <definedName name="Z_5F0F2925_4F64_41C1_B986_29C5EDB3CF4C_.wvu.PrintArea" localSheetId="0" hidden="1">'2024'!$A$1:$C$7</definedName>
    <definedName name="Z_5F0F2925_4F64_41C1_B986_29C5EDB3CF4C_.wvu.PrintTitles" localSheetId="0" hidden="1">'2024'!$4:$5</definedName>
    <definedName name="Z_6534CE37_72FC_43CD_938E_9C2B8BA655A2_.wvu.PrintArea" localSheetId="0" hidden="1">'2024'!$A$1:$D$105</definedName>
    <definedName name="Z_6534CE37_72FC_43CD_938E_9C2B8BA655A2_.wvu.PrintTitles" localSheetId="0" hidden="1">'2024'!$4:$5</definedName>
    <definedName name="Z_677A1C2C_215F_4102_BEBC_58D3B87647DE_.wvu.PrintTitles" localSheetId="0" hidden="1">'2024'!$4:$5</definedName>
    <definedName name="Z_74B37B9C_2526_431A_B55C_D4A4048B8181_.wvu.PrintTitles" localSheetId="0" hidden="1">'2024'!$4:$5</definedName>
    <definedName name="Z_7AAF5922_39F8_4282_B83D_A48B18C8B156_.wvu.PrintArea" localSheetId="0" hidden="1">'2024'!$A$1:$E$106</definedName>
    <definedName name="Z_7AAF5922_39F8_4282_B83D_A48B18C8B156_.wvu.PrintTitles" localSheetId="0" hidden="1">'2024'!$4:$5</definedName>
    <definedName name="Z_8ADB82F7_BC94_4A32_9680_8CFBAC1E956D_.wvu.PrintTitles" localSheetId="0" hidden="1">'2024'!$4:$5</definedName>
    <definedName name="Z_9D807E20_0DCE_4079_B453_713D96B99B15_.wvu.PrintTitles" localSheetId="0" hidden="1">'2024'!$4:$5</definedName>
    <definedName name="Z_9E1457AD_2F1E_40DE_98F3_31869029BCA4_.wvu.PrintArea" localSheetId="0" hidden="1">'2024'!$A$1:$C$7</definedName>
    <definedName name="Z_9E1457AD_2F1E_40DE_98F3_31869029BCA4_.wvu.PrintTitles" localSheetId="0" hidden="1">'2024'!$4:$5</definedName>
    <definedName name="Z_AF030647_8264_4336_A0BC_EB17CF61641D_.wvu.PrintArea" localSheetId="0" hidden="1">'2024'!$A$1:$C$7</definedName>
    <definedName name="Z_AF030647_8264_4336_A0BC_EB17CF61641D_.wvu.PrintTitles" localSheetId="0" hidden="1">'2024'!$4:$5</definedName>
    <definedName name="Z_B0F5B057_653B_4F95_BADE_41F17396D177_.wvu.PrintTitles" localSheetId="0" hidden="1">'2024'!$4:$5</definedName>
    <definedName name="Z_BC1DE83E_639E_483B_8415_9C0564827C30_.wvu.PrintArea" localSheetId="0" hidden="1">'2024'!$A$1:$C$7</definedName>
    <definedName name="Z_BC1DE83E_639E_483B_8415_9C0564827C30_.wvu.PrintTitles" localSheetId="0" hidden="1">'2024'!$4:$5</definedName>
    <definedName name="Z_C05F61D9_2CE1_4F8D_A59F_231C44DC7E34_.wvu.PrintTitles" localSheetId="0" hidden="1">'2024'!$4:$5</definedName>
    <definedName name="Z_C4F1229C_F644_49BB_B399_CB0E66F0A536_.wvu.PrintArea" localSheetId="0" hidden="1">'2024'!$A$1:$D$105</definedName>
    <definedName name="Z_C4F1229C_F644_49BB_B399_CB0E66F0A536_.wvu.PrintTitles" localSheetId="0" hidden="1">'2024'!$4:$5</definedName>
    <definedName name="Z_C970CA83_32AE_4431_A484_D39AFCC7C600_.wvu.PrintTitles" localSheetId="0" hidden="1">'2024'!$4:$5</definedName>
    <definedName name="Z_D67D0B2C_3E73_4124_8533_50B50CCB7689_.wvu.PrintTitles" localSheetId="0" hidden="1">'2024'!$4:$5</definedName>
    <definedName name="Z_D8163073_459B_4CC1_A84A_17AEAE2E4AA8_.wvu.PrintTitles" localSheetId="0" hidden="1">'2024'!$4:$5</definedName>
    <definedName name="Z_D963C193_9B68_47A7_AFD2_A31FAC2CD833_.wvu.PrintTitles" localSheetId="0" hidden="1">'2024'!$4:$5</definedName>
    <definedName name="Z_DCA91301_5B54_4759_973D_532AD1A8E537_.wvu.PrintTitles" localSheetId="0" hidden="1">'2024'!$4:$5</definedName>
    <definedName name="Z_E6F5D563_72F7_4B76_A0D3_D57D74D01F2C_.wvu.PrintArea" localSheetId="0" hidden="1">'2024'!$A$1:$D$105</definedName>
    <definedName name="Z_E6F5D563_72F7_4B76_A0D3_D57D74D01F2C_.wvu.PrintTitles" localSheetId="0" hidden="1">'2024'!$4:$5</definedName>
    <definedName name="Z_EA904501_275C_461C_BCF8_DADB9AF1ADB5_.wvu.PrintArea" localSheetId="0" hidden="1">'2024'!$A$1:$C$7</definedName>
    <definedName name="Z_EA904501_275C_461C_BCF8_DADB9AF1ADB5_.wvu.PrintTitles" localSheetId="0" hidden="1">'2024'!$4:$5</definedName>
    <definedName name="Z_F1845C8C_E450_491E_87F6_3A3ADFD87BBB_.wvu.PrintTitles" localSheetId="0" hidden="1">'2024'!$4:$5</definedName>
    <definedName name="Z_F59AD919_7FD1_4BB0_B86D_264A895B1B9E_.wvu.PrintArea" localSheetId="0" hidden="1">'2024'!$A$1:$D$105</definedName>
    <definedName name="Z_F59AD919_7FD1_4BB0_B86D_264A895B1B9E_.wvu.PrintTitles" localSheetId="0" hidden="1">'2024'!$4:$5</definedName>
    <definedName name="_xlnm.Print_Titles" localSheetId="0">'2024'!$4:$5</definedName>
  </definedNames>
  <calcPr calcId="162913"/>
  <customWorkbookViews>
    <customWorkbookView name="Карелина Наталья Игоревна - Личное представление" guid="{D67D0B2C-3E73-4124-8533-50B50CCB7689}" mergeInterval="0" personalView="1" maximized="1" xWindow="-8" yWindow="-8" windowWidth="1936" windowHeight="1056" activeSheetId="1"/>
    <customWorkbookView name="Жукова Евгения Александровна - Личное представление" guid="{260387B0-B1F3-4AAF-947E-15E02CF4B4A4}" mergeInterval="0" personalView="1" maximized="1" xWindow="-8" yWindow="-8" windowWidth="1936" windowHeight="1056" activeSheetId="1"/>
    <customWorkbookView name="Сигильетова Анна Ивановна - Личное представление" guid="{C970CA83-32AE-4431-A484-D39AFCC7C600}" mergeInterval="0" personalView="1" maximized="1" xWindow="-8" yWindow="-8" windowWidth="1936" windowHeight="1056" activeSheetId="1"/>
    <customWorkbookView name="Кадырова Виктория Олеговна - Личное представление" guid="{B0F5B057-653B-4F95-BADE-41F17396D177}" mergeInterval="0" personalView="1" maximized="1" xWindow="-8" yWindow="-8" windowWidth="1936" windowHeight="1056" activeSheetId="1"/>
    <customWorkbookView name="Бессмертных Людмила Александровна - Личное представление" guid="{C4F1229C-F644-49BB-B399-CB0E66F0A536}" mergeInterval="0" personalView="1" maximized="1" windowWidth="1916" windowHeight="775" activeSheetId="1"/>
    <customWorkbookView name="Морозова Анна Александровна - Личное представление" guid="{386467DA-AE54-48DD-A0C0-0F29318F2700}" mergeInterval="0" personalView="1" maximized="1" xWindow="-8" yWindow="-8" windowWidth="1936" windowHeight="1056" activeSheetId="1"/>
    <customWorkbookView name="Кирилюк Елена Викторовна - Личное представление" guid="{8ADB82F7-BC94-4A32-9680-8CFBAC1E956D}" mergeInterval="0" personalView="1" maximized="1" windowWidth="1916" windowHeight="855" activeSheetId="1"/>
    <customWorkbookView name="Грицканюк Диана Александровна - Личное представление" guid="{13AB9109-ECCD-4FB1-9737-3D62B4E7DB8F}" mergeInterval="0" personalView="1" maximized="1" xWindow="-8" yWindow="-8" windowWidth="1936" windowHeight="1056" activeSheetId="1"/>
    <customWorkbookView name="Гудкова Ирина Витальевна - Личное представление" guid="{54D3BCF1-2C0B-42E0-B856-B74ED4DD1A00}" mergeInterval="0" personalView="1" maximized="1" xWindow="-8" yWindow="-8" windowWidth="1936" windowHeight="1056" activeSheetId="1"/>
    <customWorkbookView name="Руднева Ольга Георгиевна - Личное представление" guid="{9D807E20-0DCE-4079-B453-713D96B99B15}" mergeInterval="0" personalView="1" xWindow="-8" yWindow="-8" windowWidth="1928" windowHeight="1056" activeSheetId="1" showComments="commIndAndComment"/>
    <customWorkbookView name="Рябоконова Екатерина Николаевна - Личное представление" guid="{74B37B9C-2526-431A-B55C-D4A4048B8181}" mergeInterval="0" personalView="1" maximized="1" xWindow="-8" yWindow="-8" windowWidth="1936" windowHeight="1056" activeSheetId="3"/>
    <customWorkbookView name="Куленко Марина  Николаевна - Личное представление" guid="{31EBE298-72ED-49A3-88F5-87F98A6F238B}" mergeInterval="0" personalView="1" maximized="1" windowWidth="1258" windowHeight="682" activeSheetId="1"/>
    <customWorkbookView name="Алексанина Виктория Олеговна - Личное представление" guid="{9E1457AD-2F1E-40DE-98F3-31869029BCA4}" mergeInterval="0" personalView="1" maximized="1" xWindow="-8" yWindow="-8" windowWidth="1936" windowHeight="1056" activeSheetId="1"/>
    <customWorkbookView name="Теляга ИА - Личное представление" guid="{58A50FC9-6F17-43B0-B0C0-903F08D6B6CB}" mergeInterval="0" personalView="1" maximized="1" xWindow="1" yWindow="1" windowWidth="1276" windowHeight="794" activeSheetId="1"/>
    <customWorkbookView name="Шипицина Екатерина Васильевна - Личное представление" guid="{AF030647-8264-4336-A0BC-EB17CF61641D}" mergeInterval="0" personalView="1" windowWidth="1916" windowHeight="835" activeSheetId="1"/>
    <customWorkbookView name="Василенко Галина Михайловна - Личное представление" guid="{13DF3E3E-0023-47B3-BAF6-5BC4F0B04656}" mergeInterval="0" personalView="1" maximized="1" xWindow="1" yWindow="1" windowWidth="1276" windowHeight="748" activeSheetId="1"/>
    <customWorkbookView name="Кожапенко Ольга Александровна - Личное представление" guid="{58EA18CC-91E9-4FF5-A1BC-86C89561BEAB}" mergeInterval="0" personalView="1" maximized="1" windowWidth="1276" windowHeight="773" activeSheetId="1"/>
    <customWorkbookView name="Шульц Любовь Георгиевна - Личное представление" guid="{BC1DE83E-639E-483B-8415-9C0564827C30}" mergeInterval="0" personalView="1" maximized="1" windowWidth="1596" windowHeight="655" activeSheetId="1"/>
    <customWorkbookView name="Шаповалова Людмила Николаевна - Личное представление" guid="{5F0F2925-4F64-41C1-B986-29C5EDB3CF4C}" mergeInterval="0" personalView="1" maximized="1" xWindow="1" yWindow="1" windowWidth="1276" windowHeight="748" activeSheetId="1"/>
    <customWorkbookView name="Крылова Людмила Петровна - Личное представление" guid="{0ABDCBE0-789A-48C1-9B84-1C1A82B9604B}" mergeInterval="0" personalView="1" maximized="1" xWindow="1" yWindow="1" windowWidth="1221" windowHeight="731" activeSheetId="1"/>
    <customWorkbookView name="Плесовских ИА - Личное представление" guid="{1BEF2181-BC0A-4660-9AC3-A3A3AEFDA285}" mergeInterval="0" personalView="1" maximized="1" xWindow="1" yWindow="1" windowWidth="1276" windowHeight="794" activeSheetId="1"/>
    <customWorkbookView name="Верба Аксана Николаевна - Личное представление" guid="{F1845C8C-E450-491E-87F6-3A3ADFD87BBB}" mergeInterval="0" personalView="1" maximized="1" windowWidth="1177" windowHeight="741" activeSheetId="1" showComments="commIndAndComment"/>
    <customWorkbookView name="Клименко Ольга Александровна - Личное представление" guid="{677A1C2C-215F-4102-BEBC-58D3B87647DE}" mergeInterval="0" personalView="1" maximized="1" xWindow="-8" yWindow="-8" windowWidth="1936" windowHeight="1056" activeSheetId="1"/>
    <customWorkbookView name="Михайлишина Оксана Николаевна - Личное представление" guid="{6534CE37-72FC-43CD-938E-9C2B8BA655A2}" mergeInterval="0" personalView="1" maximized="1" xWindow="-8" yWindow="-8" windowWidth="1936" windowHeight="1056" activeSheetId="1"/>
    <customWorkbookView name="Шмидт Татьяна Николаевна - Личное представление" guid="{D963C193-9B68-47A7-AFD2-A31FAC2CD833}" mergeInterval="0" personalView="1" maximized="1" xWindow="-8" yWindow="-8" windowWidth="1936" windowHeight="1056" activeSheetId="3"/>
    <customWorkbookView name="Петровская Анна Игоревна - Личное представление" guid="{F59AD919-7FD1-4BB0-B86D-264A895B1B9E}" mergeInterval="0" personalView="1" maximized="1" xWindow="-8" yWindow="-8" windowWidth="1936" windowHeight="1056" activeSheetId="1"/>
    <customWorkbookView name="Теляга Инна Альбертовна - Личное представление" guid="{D8163073-459B-4CC1-A84A-17AEAE2E4AA8}" mergeInterval="0" personalView="1" xWindow="65" windowWidth="1855" windowHeight="1040" activeSheetId="3"/>
    <customWorkbookView name="Кузьмина Светлана Юрьевна - Личное представление" guid="{DCA91301-5B54-4759-973D-532AD1A8E537}" mergeInterval="0" personalView="1" xWindow="84" yWindow="84" windowWidth="1645" windowHeight="1040" activeSheetId="1"/>
    <customWorkbookView name="Давыдова Ольга Александровна - Личное представление" guid="{0F22DF55-A5BA-47E9-8393-9C83F3558F7B}" mergeInterval="0" personalView="1" maximized="1" xWindow="-8" yWindow="-8" windowWidth="1936" windowHeight="1056" activeSheetId="1"/>
    <customWorkbookView name="Зенина Анна Эдуардовна - Личное представление" guid="{7AAF5922-39F8-4282-B83D-A48B18C8B156}" mergeInterval="0" personalView="1" maximized="1" windowWidth="1845" windowHeight="740" activeSheetId="1"/>
    <customWorkbookView name="Насонова Светлана Владимировна - Личное представление" guid="{E6F5D563-72F7-4B76-A0D3-D57D74D01F2C}" mergeInterval="0" personalView="1" maximized="1" xWindow="-8" yWindow="-8" windowWidth="1936" windowHeight="1056" activeSheetId="1"/>
    <customWorkbookView name="Решетникова Ирина Александровна - Личное представление" guid="{2D3D08B4-F1A7-4138-B102-6B6CEB6CB6B0}" mergeInterval="0" personalView="1" maximized="1" xWindow="-8" yWindow="-8" windowWidth="1936" windowHeight="1056" activeSheetId="1"/>
    <customWorkbookView name="Белова Татьяна Владимировна - Личное представление" guid="{C05F61D9-2CE1-4F8D-A59F-231C44DC7E34}" mergeInterval="0" personalView="1" maximized="1" xWindow="-9" yWindow="-9" windowWidth="1938" windowHeight="1050" activeSheetId="1"/>
  </customWorkbookViews>
</workbook>
</file>

<file path=xl/calcChain.xml><?xml version="1.0" encoding="utf-8"?>
<calcChain xmlns="http://schemas.openxmlformats.org/spreadsheetml/2006/main">
  <c r="B57" i="1" l="1"/>
  <c r="B18" i="3" l="1"/>
  <c r="B17" i="3" s="1"/>
  <c r="B20" i="3" s="1"/>
  <c r="B18" i="2"/>
  <c r="B17" i="2" s="1"/>
  <c r="B20" i="2" s="1"/>
  <c r="B92" i="1"/>
  <c r="B91" i="1" s="1"/>
  <c r="B95" i="1"/>
  <c r="B94" i="1" s="1"/>
  <c r="B97" i="1" l="1"/>
  <c r="B13" i="3"/>
  <c r="B12" i="3" s="1"/>
  <c r="B11" i="3" s="1"/>
  <c r="B13" i="2"/>
  <c r="B12" i="2" s="1"/>
  <c r="B11" i="2" s="1"/>
  <c r="B15" i="2" s="1"/>
  <c r="B21" i="2" s="1"/>
  <c r="B12" i="1" l="1"/>
  <c r="B14" i="1"/>
  <c r="B16" i="1"/>
  <c r="B18" i="1"/>
  <c r="B20" i="1"/>
  <c r="B23" i="1"/>
  <c r="B25" i="1"/>
  <c r="B30" i="1"/>
  <c r="B56" i="1"/>
  <c r="B66" i="1"/>
  <c r="B86" i="1"/>
  <c r="B85" i="1" s="1"/>
  <c r="B84" i="1" s="1"/>
  <c r="B72" i="1"/>
  <c r="B55" i="1" l="1"/>
  <c r="B11" i="1"/>
  <c r="B53" i="1"/>
  <c r="B46" i="1" l="1"/>
  <c r="B51" i="1" l="1"/>
  <c r="B9" i="3" l="1"/>
  <c r="B8" i="3" s="1"/>
  <c r="B15" i="3" s="1"/>
  <c r="B21" i="3" s="1"/>
  <c r="B9" i="2"/>
  <c r="B8" i="2" s="1"/>
  <c r="B48" i="1" l="1"/>
  <c r="B29" i="1" s="1"/>
  <c r="B82" i="1" l="1"/>
  <c r="B71" i="1" s="1"/>
  <c r="B101" i="1" l="1"/>
  <c r="B100" i="1" s="1"/>
  <c r="B99" i="1" s="1"/>
  <c r="B9" i="1" l="1"/>
  <c r="B8" i="1" s="1"/>
  <c r="B104" i="1" l="1"/>
  <c r="B89" i="1" l="1"/>
  <c r="B105" i="1" l="1"/>
</calcChain>
</file>

<file path=xl/sharedStrings.xml><?xml version="1.0" encoding="utf-8"?>
<sst xmlns="http://schemas.openxmlformats.org/spreadsheetml/2006/main" count="239" uniqueCount="164">
  <si>
    <t>ИТОГО РАСХОДОВ:</t>
  </si>
  <si>
    <t>ПОЯСНИТЕЛЬНАЯ ЗАПИСКА</t>
  </si>
  <si>
    <t>тыс. рублей</t>
  </si>
  <si>
    <t>Правовое основание, регламентирующее расходное обязательство муниципального образования</t>
  </si>
  <si>
    <t xml:space="preserve">Обоснование заявляемой потребности </t>
  </si>
  <si>
    <t>департамент по социальной политике администрации города Нижневартовска</t>
  </si>
  <si>
    <t>администрация города Нижневартовска</t>
  </si>
  <si>
    <t>Увеличение объемов бюджетных ассигнований</t>
  </si>
  <si>
    <t>департамент образования администрации города Нижневартовска</t>
  </si>
  <si>
    <t>Наименование (муниципальная программа, непрограммные направления деятельности, основное мероприятие, направление расходов)</t>
  </si>
  <si>
    <t>департамент финансов администрации города Нижневартовска</t>
  </si>
  <si>
    <t>департамент жилищно-коммунального хозяйства администрации города Нижневартовска</t>
  </si>
  <si>
    <t>ВСЕГО РАСХОДОВ НА 2024 ГОД:</t>
  </si>
  <si>
    <t>Муниципальная программа "Развитие социальной сферы города Нижневартовска"</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</si>
  <si>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</si>
  <si>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Муниципальная программа "Развитие образования города Нижневартовска"</t>
  </si>
  <si>
    <t>Муниципальная программа "Формирование современной городской среды в муниципальном образовании город Нижневартовск"</t>
  </si>
  <si>
    <t>Муниципальная программа "Капитальное строительство и реконструкция объектов города Нижневартовска"</t>
  </si>
  <si>
    <t>Перемещение бюджетных ассигнований</t>
  </si>
  <si>
    <t>Муниципальная программа "Молодежь Нижневартовска"</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</si>
  <si>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</si>
  <si>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Дума города Нижневартовска</t>
  </si>
  <si>
    <t>Непрограммные направления деятельности:</t>
  </si>
  <si>
    <r>
      <t xml:space="preserve">Основное мероприятие "Обеспечение жителей города услугами учреждений культуры" </t>
    </r>
    <r>
      <rPr>
        <i/>
        <sz val="14"/>
        <rFont val="Times New Roman"/>
        <family val="1"/>
        <charset val="204"/>
      </rPr>
      <t>(расходы на обеспечение деятельности (оказание услуг, выполнение работ) муниципальных учреждений)</t>
    </r>
  </si>
  <si>
    <t>Пункт 17 части 1 статьи 16 Федерального закона от 06.10.2003 №131-ФЗ "Об общих принципах организации местного самоуправления в Российской Федерации"</t>
  </si>
  <si>
    <t>по расходам, выносимым на рассмотрение Думы города Нижневартовска на июнь 2024 года</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</si>
  <si>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</si>
  <si>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Пункт 3 части 1 статьи 17 Федерального закона Российской Федерации от 06.10.2003 №131-ФЗ "Об общих принципах организации местного самоуправления в Российской Федерации"</t>
  </si>
  <si>
    <r>
      <t>Основное мероприятие "Реализация основных общеобразовательных программ в организациях дошкольного образования"</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</si>
  <si>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Муниципальная программа "Социальная поддержка и социальная помощь для отдельных категорий граждан в городе Нижневартовске"</t>
  </si>
  <si>
    <r>
      <t>Основное мероприятие "Социальная поддержка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r>
    <r>
      <rPr>
        <i/>
        <sz val="14"/>
        <rFont val="Times New Roman"/>
        <family val="1"/>
        <charset val="204"/>
      </rPr>
      <t xml:space="preserve"> (единовременная выплата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r>
  </si>
  <si>
    <t xml:space="preserve">Средства бюджета города на оказание социальной поддержки в виде единовременной выплаты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из расчета 200,00 тыс. рублей * 25 чел.  </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</si>
  <si>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27.05.2022 №151 "О дополнительной мере социальной поддержки в городе Нижневартовске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постановление администрации города Нижневартовска от 06.06.2022 №365 "Об утверждении Порядка предоставления дополнительной меры социальной поддержки в городе Нижневартовске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</si>
  <si>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</si>
  <si>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Пункт 34 части 1 статьи 16 Федерального закона от 06.10.2003 №131-ФЗ "Об общих принципах организации местного самоуправления в Российской Федерации"</t>
  </si>
  <si>
    <t>Муниципальная программа "Профилактика правонарушений и терроризма в городе Нижневартовске"</t>
  </si>
  <si>
    <t>Пункт 25 части 1 статьи 16 Федерального закона от 06.10.2003 №131-ФЗ "Об общих принципах организации местного самоуправления в Российской Федерации"</t>
  </si>
  <si>
    <r>
      <t xml:space="preserve">Основное мероприятие "Содержание автомобильных дорог местного значения в границах городского округа и искусственных сооружений на них" </t>
    </r>
    <r>
      <rPr>
        <i/>
        <sz val="14"/>
        <rFont val="Times New Roman"/>
        <family val="1"/>
        <charset val="204"/>
      </rPr>
      <t>(расходы на обеспечение деятельности (оказание услуг, выполнение работ) муниципальных учреждений)</t>
    </r>
  </si>
  <si>
    <t>Пункт 13 части 1 статьи 16 Федерального закона от 06.10.2003 №131-ФЗ "Об общих принципах организации местного самоуправления в Российской Федерации", раздел I Приложения 35 к постановлению Правительства ХМАО-Югры от 30.12.2021 №634-п "О мерах по реализации государственной программы Ханты-Мансийского автономного округа - Югры "Развитие образования"</t>
  </si>
  <si>
    <t>Средства бюджета города на выполнение работ по оборудованию контрольно-пропускного пункта при входе (въезде) на прилегающую территорию МБОУ "Средняя школа №15 имени сержанта Игоря Александровича Василенко". Объем средств определен на основании мониторинга коммерческих предложений</t>
  </si>
  <si>
    <t>Средства бюджета города на выполнение работ по оборудованию контрольно-пропускного пункта при входе (въезде) на прилегающую территорию и на дооборудование системы видеонаблюдения МБОУ "Средняя школа №44 с углубленным изучением отдельных предметов имени Константина Дмитриевича Ушинского". Объем средств определен на основании мониторинга коммерческих предложений</t>
  </si>
  <si>
    <r>
      <t>Основное мероприятие "Создание условий для осуществления эффективной деятельности муниципальных учреждений"</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</si>
  <si>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 xml:space="preserve">Основное мероприятие "Повышение уровня антитеррористической защищенности муниципальных объектов" </t>
    </r>
    <r>
      <rPr>
        <i/>
        <sz val="14"/>
        <rFont val="Times New Roman"/>
        <family val="1"/>
        <charset val="204"/>
      </rPr>
      <t>(реализация мероприятий по профилактике терроризма)</t>
    </r>
  </si>
  <si>
    <r>
      <t xml:space="preserve">Основное мероприятие "Обеспечение безопасности дорожного движения на автомобильных дорогах местного значения в границах городского округа"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</si>
  <si>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"Обеспечение функционирования и развития систем видеонаблюдения в сфере общественного порядка на территории города" </t>
    </r>
    <r>
      <rPr>
        <i/>
        <sz val="14"/>
        <rFont val="Times New Roman"/>
        <family val="1"/>
        <charset val="204"/>
      </rPr>
      <t>(реализация мероприятий по профилактике правонарушений)</t>
    </r>
  </si>
  <si>
    <t>Статья 179.4 Бюджетного кодекса Российской Федерации, пункт 5 части 1 статьи 16 Федерального закона от 06.10.2003 №131-ФЗ "Об общих принципах организации местного самоуправления в Российской Федерации"</t>
  </si>
  <si>
    <t>Пункт 5 части 1 статьи 16 Федерального закона от 06.10.2003 №131-ФЗ "Об общих принципах организации местного самоуправления в Российской Федерации"</t>
  </si>
  <si>
    <t xml:space="preserve">Пункт 23 части 1 статьи 16 Федерального закона от 06.10.2003 №131-ФЗ "Об общих принципах организации местного самоуправления в Российской Федерации" </t>
  </si>
  <si>
    <r>
      <t xml:space="preserve">Основное мероприятие "Реализация мероприятий, направленных на развитие культуры и искусства"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</si>
  <si>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"Организация библиотечного обслуживания населения"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</si>
  <si>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"Обеспечение подготовки спортивного резерва и сборных команд города по видам спорта"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</si>
  <si>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"Создание условий, ориентирующих граждан на здоровый образ жизни, в том числе на занятия физической культурой и массовым спортом" </t>
    </r>
    <r>
      <rPr>
        <i/>
        <sz val="14"/>
        <rFont val="Times New Roman"/>
        <family val="1"/>
        <charset val="204"/>
      </rPr>
      <t xml:space="preserve">(расходы на обеспечение деятельности (оказание услуг, выполнение работ) муниципальных учреждений) </t>
    </r>
  </si>
  <si>
    <t>Средства бюджета города на выполнение работ по ремонту трубопровода горячего водоснабжения МБУ "Центр национальных культур". Объем средств определен на основании  локального сметного расчета</t>
  </si>
  <si>
    <t>Средства бюджета города на выполнение работ по ремонту полов в паркетном зале в здании МБУ "Дворец искусств". Объем средств определен на основании мониторинга коммерческих предложений</t>
  </si>
  <si>
    <t>Средства бюджета города на расконсервацию, консервацию и техническое обслуживание светомузыкального фонтана, расположенного на площади МБУ "Дворец искусств". Объем средств определен на основании калькуляции затрат и локальных сметных расчетов</t>
  </si>
  <si>
    <t>Пункт 16 части 1 статьи 16 Федерального закона от 06.10.2003 №131-ФЗ "Об общих принципах организации местного самоуправления в Российской Федерации"</t>
  </si>
  <si>
    <t>Уменьшение объемов бюджетных ассигнований</t>
  </si>
  <si>
    <r>
      <t xml:space="preserve">Основное мероприятие "Создание условий, ориентирующих граждан на здоровый образ жизни, в том числе на занятия физической культурой и массовым спортом" </t>
    </r>
    <r>
      <rPr>
        <i/>
        <sz val="14"/>
        <rFont val="Times New Roman"/>
        <family val="1"/>
        <charset val="204"/>
      </rPr>
      <t>(расходы на обеспечение деятельности (оказание услуг, выполнение работ) муниципальных учреждений)</t>
    </r>
  </si>
  <si>
    <t>Средства бюджета города на участие в выездных спортивных и тренировочных мероприятиях в соответствии с календарным планом спортивных мероприятий на 2024 год</t>
  </si>
  <si>
    <r>
      <t xml:space="preserve">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 </t>
    </r>
    <r>
      <rPr>
        <i/>
        <sz val="14"/>
        <rFont val="Times New Roman"/>
        <family val="1"/>
        <charset val="204"/>
      </rPr>
      <t>(расходы на обеспечение деятельности (оказание услуг, выполнение работ) муниципальных учреждений)</t>
    </r>
  </si>
  <si>
    <t>Абзац пятый пункта 3 статьи 217 Бюджетного кодекса Российской Федерации</t>
  </si>
  <si>
    <t>Управление резервными средствами бюджета города</t>
  </si>
  <si>
    <t>- резервный фонд администрации города</t>
  </si>
  <si>
    <t>Часть 1 статьи 16 Федерального закона от 06.10.2003 №131-ФЗ "Об общих принципах организации местного самоуправления в Российской Федерации"</t>
  </si>
  <si>
    <r>
      <t xml:space="preserve">Основное мероприятие "Организация ритуальных услуг и содержание мест захоронения"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</si>
  <si>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"Реализация дополнительных общеобразовательных программ в организациях дополнительного образования" </t>
    </r>
    <r>
      <rPr>
        <i/>
        <sz val="14"/>
        <rFont val="Times New Roman"/>
        <family val="1"/>
        <charset val="204"/>
      </rPr>
      <t>(расходы на обеспечение деятельности (оказание услуг, выполнение работ) муниципальных учреждений)</t>
    </r>
  </si>
  <si>
    <t xml:space="preserve"> - строительство и реконструкция объектов муниципальной собственности</t>
  </si>
  <si>
    <t xml:space="preserve"> -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</si>
  <si>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r>
      <t>Основное мероприятие "Реализация основных общеобразовательных программ в общеобразовательных организациях"</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</si>
  <si>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Основное мероприятие "Реализация мероприятий на объектах незавершенного строительства"</t>
    </r>
    <r>
      <rPr>
        <i/>
        <sz val="14"/>
        <rFont val="Times New Roman"/>
        <family val="1"/>
        <charset val="204"/>
      </rPr>
      <t xml:space="preserve">  (расходы на мероприятия на объектах незавершенного строительства)</t>
    </r>
  </si>
  <si>
    <r>
      <t xml:space="preserve">Основное мероприятие "Благоустройство общественных территорий" </t>
    </r>
    <r>
      <rPr>
        <i/>
        <sz val="14"/>
        <rFont val="Times New Roman"/>
        <family val="1"/>
        <charset val="204"/>
      </rPr>
      <t xml:space="preserve">(реализация мероприятий по благоустройству общественных территорий) </t>
    </r>
  </si>
  <si>
    <t>Пункт 8 части 1 статьи 16 Федерального закона от 06.10.2003 №131-ФЗ "Об общих принципах организации местного самоуправления в Российской Федерации"</t>
  </si>
  <si>
    <t>Пункт 13 части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</si>
  <si>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на разработку стоимости проектных работ "Реконструкция фасадов здания "Центральной городской библиотеки им. М.К. Анисимковой" (проектные работы) и на  приобретение стульев для конференц - зала МБУ "Библиотечно-информационная система". Объем средств определен на основании коммерческих предложений</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</si>
  <si>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</si>
  <si>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r>
      <t xml:space="preserve">Основное мероприятие "Осуществление материально-технического обеспечения органов местного самоуправления на решение вопросов местного значения" </t>
    </r>
    <r>
      <rPr>
        <i/>
        <sz val="14"/>
        <rFont val="Times New Roman"/>
        <family val="1"/>
        <charset val="204"/>
      </rPr>
      <t xml:space="preserve">(расходы на обеспечение деятельности (оказание услуг, выполнение работ) муниципальных учреждений) </t>
    </r>
  </si>
  <si>
    <r>
      <t xml:space="preserve">Основное мероприятие "Содержание объектов  муниципальной собственности" </t>
    </r>
    <r>
      <rPr>
        <i/>
        <sz val="14"/>
        <rFont val="Times New Roman"/>
        <family val="1"/>
        <charset val="204"/>
      </rPr>
      <t>(содержание имущества, находящегося в муниципальной собственности)</t>
    </r>
  </si>
  <si>
    <t>Муниципальная программа "Обеспечение доступным и комфортным жильем жителей города Нижневартовска"</t>
  </si>
  <si>
    <t>Средства бюджета города на дооснащение Объекта капитального строительства "Детский сад на 320 мест в квартале 21 (стр. №6) г. Нижневартовска" системой видеонаблюдения, совместной с существующей системой охранного телевидения коммутатором на 8 портов и видеокамерами в количестве 9 штук. Объем средств определен на основании коммерческого предложения</t>
  </si>
  <si>
    <r>
      <t>Основное мероприятие "Реализация мероприятий по модернизации школьных систем образования"</t>
    </r>
    <r>
      <rPr>
        <i/>
        <sz val="14"/>
        <rFont val="Times New Roman"/>
        <family val="1"/>
        <charset val="204"/>
      </rPr>
      <t xml:space="preserve"> (прочие расходы на реализацию мероприятий по модернизации школьных систем образования)</t>
    </r>
  </si>
  <si>
    <t>Пункт 13 части 1 статьи 16 Федерального закона от 06.10.2003 №131-ФЗ "Об общих принципах организации местного самоуправления в Российской Федерации", постановление администрации города Нижневартовска от 24.05.2024 №413 "Об установлении системы оплаты труда работников муниципальных образовательных организаций города Нижневартовска, подведомственных департаменту образования администрации города"</t>
  </si>
  <si>
    <t>Пункт 16 части 1 статьи 16.1 Федерального закона от 06.10.2003 №131-ФЗ "Об общих принципах организации местного самоуправления в Российской Федерации"</t>
  </si>
  <si>
    <t xml:space="preserve">Остаток средств на счете по учету средств бюджета города на 01.01.2024 года (безвозмездные поступления от юридических лиц, имеющих целевое назначение) на  организацию и проведение праздничных мероприятий, соглашение о сотрудничестве в социально-экономической сфере N33960-50/23-84/НФ/190-2023 от 22.05.2023 с ПАО НК "РуссНефть" </t>
  </si>
  <si>
    <t>Остаток средств на счете по учету средств бюджета города на 01.01.2024 года (безвозмездные поступления от юридических лиц, имеющих целевое назначение) на  организацию и проведение праздничных мероприятий для ветеранов ВОВ и лицам, к ним приравненным, а также для ветеранов-нефтяников, договор пожертвования от 19.07.2023 №СНГ-1237/23/173923/01629Д/228-2023 с АО "Самотлорнефтегаз"</t>
  </si>
  <si>
    <t>Статья 242.2 Бюджетного кодекса Российской Федерации</t>
  </si>
  <si>
    <t>Подпункт 1 пункта 1 статьи 146 Налогового Кодекса Российской Федерации.</t>
  </si>
  <si>
    <t>Средства бюджета города на обеспечение деятельности МБУ "УпоДХБ г. Нижневартовск" (на приобретение спецтехники по договору лизинга). Объем затрат определен на основании расчета (обоснования) начальной (максимальной) цены контракта</t>
  </si>
  <si>
    <t>Средства бюджета города на обеспечение деятельности МБУ "УпоДХБ г. Нижневартовск" (на приобретение десяти туалетных кабин).  Объем затрат определен на основании расчета (обоснования) начальной (максимальной) цены контракта</t>
  </si>
  <si>
    <t>Средства бюджета города на обеспечение деятельности МБУ "УпоДХБ г. Нижневартовск" (на обустройство парковочных мест в районе Нижневартовской общеобразовательной школы (Комсомольский бульвар, 10)). Объем затрат определен на основании локально-сметного расчета</t>
  </si>
  <si>
    <t>Средства бюджета города на оплату труда и начисления на выплаты по оплате труда работников муниципальных учреждений дошкольного образования, подведомственных департаменту образования администрации города, в связи  переходом с 01.09.2024 года на новую систему оплаты труда. Объем потребности сформирован на основании расчетов</t>
  </si>
  <si>
    <t>Средства бюджета города на выполнение работ по монтажу системы контроля и управления доступом и системы видеонаблюдения для помещений №1009, 1010, расположенных по адресу:  ул. Ханты-Мансийская, д. 40. Объем потребности сформирован на основании локально-сметных расчетов</t>
  </si>
  <si>
    <t>Средства бюджета города на осуществление обследовательских и проектных работ по объекту "Физкультурно-оздоровительный комплекс для Нижневартовского государственного педагогического института. Блок "А". г. Нижневартовск"). Объем потребности сформирован на основании локально-сметных расчетов</t>
  </si>
  <si>
    <t>Средства бюджета города на оказание транспортных услуг для муниципальных нужд. Объем затрат определен на основании расчета (обоснования) начальной (максимальной) цены контракта</t>
  </si>
  <si>
    <t>Средства бюджета города на выполнение работ по обустройству шахтного подъемника для инвалидов и маломобильных групп населения с вертикальным перемещением в нежилых помещениях  №1033, 1043, расположенных в здании "Городской военный комиссариат" по адресу: г. Нижневартовск, ул. Мира, д.78. Объем затрат определен на основании локально-сметного расчета</t>
  </si>
  <si>
    <t>Средства бюджета города на оплату труда и начисления на выплаты по оплате труда работников учреждений дополнительного образования, подведомственных департаменту образования администрации города, в связи  переходом с 01.09.2024 года на новую систему оплаты труда. Объем потребности сформирован на основании расчетов</t>
  </si>
  <si>
    <t>Средства бюджета города на поставку металлодетекторов. Объем средств определен на основании мониторинга коммерческих предложений</t>
  </si>
  <si>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 "г" пункта 24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</si>
  <si>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 "а" пункта 25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</si>
  <si>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 "а" пункта 27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</si>
  <si>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Пункт 19 части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</si>
  <si>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на выполнение ремонтных работ входной группы административного здания, расположенного по адресу: г. Нижневартовск, ул. Таежная, 24. Объем затрат определен на основании локально-сметного расчета</t>
  </si>
  <si>
    <r>
      <t>Пункт 7.1 части 1 статьи 16 Федерального закона от 06.10.2003 №131-ФЗ "Об общих принципах организации местного самоуправления в Российской Федерации",</t>
    </r>
    <r>
      <rPr>
        <sz val="14"/>
        <color rgb="FFFF0000"/>
        <rFont val="Times New Roman"/>
        <family val="1"/>
        <charset val="204"/>
      </rPr>
      <t xml:space="preserve"> </t>
    </r>
    <r>
      <rPr>
        <sz val="14"/>
        <rFont val="Times New Roman"/>
        <family val="1"/>
        <charset val="204"/>
      </rPr>
      <t xml:space="preserve">постановление Правительства Российской Федерации от 25.03.2015 №272 "Об утверждении требований к антитеррористической защищенности мест массового пребывания людей и объектов (территорий) подлежащих обязательной охране войсками национальной гвардии Российской Федерации и форм паспортов безопасности таких мест и объектов (территорий)" </t>
    </r>
  </si>
  <si>
    <t>ВСЕГО РАСХОДОВ НА 2025 ГОД:</t>
  </si>
  <si>
    <t>ВСЕГО РАСХОДОВ НА 2026 ГОД:</t>
  </si>
  <si>
    <t>Средства бюджета города на выполнение работ по разработке проектно-сметной документации и приспособлению жилых помещений и (или) общего имущества в многоквартирных домах, в которых проживают инвалиды, с учетом их потребности. Объем затрат определен согласно расчета (обоснования) начальной (максимальной) цены контракта</t>
  </si>
  <si>
    <r>
      <t xml:space="preserve">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 </t>
    </r>
    <r>
      <rPr>
        <i/>
        <sz val="14"/>
        <rFont val="Times New Roman"/>
        <family val="1"/>
        <charset val="204"/>
      </rPr>
      <t>(реализация мероприятий по обеспечению доступности объектов и услуг для инвалидов и других маломобильных групп населения)</t>
    </r>
  </si>
  <si>
    <t>Пункт 1 статьи 57 главы 8 Федерального закона от 12.06.2002 №67-ФЗ "Об основных гарантиях избирательных прав и права на участие в референдуме граждан Российской Федерации"</t>
  </si>
  <si>
    <r>
      <t xml:space="preserve">Основное мероприятие "Приспособление по решению органа местного самоуправления жилых помещений и общего имущества в многоквартирных домах с учетом потребностей инвалидов" </t>
    </r>
    <r>
      <rPr>
        <i/>
        <sz val="14"/>
        <color theme="1"/>
        <rFont val="Times New Roman"/>
        <family val="1"/>
        <charset val="204"/>
      </rPr>
      <t>(реализация мероприятий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t>
    </r>
    <r>
      <rPr>
        <sz val="14"/>
        <color theme="1"/>
        <rFont val="Times New Roman"/>
        <family val="1"/>
        <charset val="204"/>
      </rPr>
      <t>)</t>
    </r>
  </si>
  <si>
    <t>Средства бюджета города на выполнение требований по решениям Нижневартовского городского суда Ханты-Мансийского автономного округа по представлениям Прокуратуры города по обустройству зданий дошкольных образовательных учреждений оборудованием, обеспечивающим беспрепятственный доступ инвалидов (МАДОУ ДС №№4, 10, 49, 80, МБДОУ ДС №9).  Объем потребности сформирован на основании локальных сметных расчетов, счетов на оплату</t>
  </si>
  <si>
    <t>Средства бюджета города на дооснащение Объекта капитального строительства "Детский сад на 320 мест в квартале 21 (стр. №6) г. Нижневартовска" оборудованием, мебелью, расходными материалами и прочим инвентарем</t>
  </si>
  <si>
    <t>Средства бюджета города на выполнение проектных и изыскательских работ на "Капитальный ремонт здания МБОУ "СШ №6", расположенного по адресу: г. Нижневартовск, проспект Победы, д. 3Б", для обеспечения возможности включения объекта в региональный проект "Модернизация школьной системы образования Ханты-Мансийского автономного округа - Югры". Объем средств определен на основании сводной сметы</t>
  </si>
  <si>
    <r>
      <t>Основное мероприятие "Содержание, обслуживание и развитие отдельных объектов и элементов благоустройства"</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</si>
  <si>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Пункт 10 раздела 7 приложения 1 к решению Думы города Нижневартовска от 18.09.2015 №860 "О Положениях о порядке управления и распоряжения имуществом, находящимся в муниципальной собственности муниципального образования город Нижневартовск, и о порядке принятия решений о создании, реорганизации и ликвидации муниципальных предприятий"</t>
  </si>
  <si>
    <t>Муниципальная программа "Развитие жилищно-коммунального хозяйства города Нижневартовска"</t>
  </si>
  <si>
    <r>
      <t>Основное мероприятие "Организация и обеспечение условий для проведения благоустройства дворовых территорий"</t>
    </r>
    <r>
      <rPr>
        <i/>
        <sz val="14"/>
        <rFont val="Times New Roman"/>
        <family val="1"/>
        <charset val="204"/>
      </rPr>
      <t xml:space="preserve"> (финансовое обеспечение затрат по благоустройству территорий, прилегающих к многоквартирным домам)</t>
    </r>
  </si>
  <si>
    <t>Средства бюджета города на финансовое обеспечение затрат по благоустройству территорий, прилегающих к многоквартирным домам. Объем расходов определен на основании локально-сметных расчетов.</t>
  </si>
  <si>
    <t>Средства бюджета города на выполнение работ по поставке, установке и пусконаладке оборудования для расширения городской системы видеонаблюдения аппаратно-программного комплекса "Безопасный город". Объем средств определен на основании мониторинга коммерческих предложений и расчета потребности</t>
  </si>
  <si>
    <t>Средства бюджета города на монтажно-наладочные работы по замене оконечного устройства системы тревожной сигнализации в учреждениях, подведомственных департаменту образования города Нижневартовска. Объем средств определен на основании мониторинга коммерческих предложений и локального сметного расчета</t>
  </si>
  <si>
    <r>
      <t xml:space="preserve">Обеспечение деятельности Думы города Нижневартовска </t>
    </r>
    <r>
      <rPr>
        <i/>
        <sz val="14"/>
        <rFont val="Times New Roman"/>
        <family val="1"/>
        <charset val="204"/>
      </rPr>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r>
  </si>
  <si>
    <t>Средства бюджета города на мероприятия по устранению нарушений санитарно-эпидемиологической безопасности по предписаниям надзорного органа (Роспотребнадзор) в общеобразовательных организациях города (ремонт потолка в спортивном зале  МБОУ "СШ №8", ремонт кровли зданий МБОУ "СШ №23", МБОУ "СШ №31".  Объем потребности сформирован на основании локальных сметных расчетов</t>
  </si>
  <si>
    <t>Средства бюджета города на мероприятия по устранению нарушений санитарно-эпидемиологической безопасности по предписаниям надзорного органа (Роспотребнадзор) в общеобразовательных организациях города (выполнение работ по ремонту пола, потолков, стен в МБОУ "СШ №8", МБОУ "СШ №21", МБОУ "СШ №23", МБОУ "Лицей №2".  Объем потребности сформирован на основании локальных сметных расчетов</t>
  </si>
  <si>
    <r>
      <t>Средства бюджета города на мероприятия по устранению нарушений санитарно-эпидемиологической безопасности по предписаниям надзорного органа (Роспотребнадзор) в дошкольных образовательных организациях города</t>
    </r>
    <r>
      <rPr>
        <i/>
        <sz val="14"/>
        <rFont val="Times New Roman"/>
        <family val="1"/>
        <charset val="204"/>
      </rPr>
      <t xml:space="preserve"> </t>
    </r>
    <r>
      <rPr>
        <sz val="14"/>
        <rFont val="Times New Roman"/>
        <family val="1"/>
        <charset val="204"/>
      </rPr>
      <t>(ремонт кровли зданий МАДОУ ДС №№  56, 86, МБДОУ ДС №27). Объем потребности сформирован на основании локальных сметных расчетов, счетов на оплату, сводного сметного расчета стоимости строительства</t>
    </r>
  </si>
  <si>
    <t>Пункт 7 части 1 статьи 17 Федерального закона Российской Федерации от 06.10.2003 №131-ФЗ "Об общих принципах организации местного самоуправления в Российской Федерации", решение Думы города Нижневартовска от 29.03.2024 №403 "О порядке организации доступа к информации о деятельности Думы города Нижневартовска".</t>
  </si>
  <si>
    <r>
      <t xml:space="preserve">Проведение выборов депутатов в Думу города Нижневартовска </t>
    </r>
    <r>
      <rPr>
        <i/>
        <sz val="14"/>
        <rFont val="Times New Roman"/>
        <family val="1"/>
        <charset val="204"/>
      </rPr>
      <t>(финансовое обеспечение выполнения функций Территориальной избирательной комиссией города Нижневартовска)</t>
    </r>
  </si>
  <si>
    <r>
      <t xml:space="preserve">Обслуживание муниципального долга </t>
    </r>
    <r>
      <rPr>
        <i/>
        <sz val="14"/>
        <rFont val="Times New Roman"/>
        <family val="1"/>
        <charset val="204"/>
      </rPr>
      <t>(расходы на выплату процентных платежей по муниципальным долговым обязательствам)</t>
    </r>
  </si>
  <si>
    <t>Средства бюджета города на приобретение аэролодки  в целях повышения готовности аварийно-спасательной службы муниципального казенного учреждения города Нижневартовска "Управление по делам гражданской обороны и чрезвычайным ситуациям"  к проведению аварийно-спасательных и других неотложных работ при ликвидации чрезвычайных ситуаций на территории города, сохранения жизни и здоровья людей. Объем расходов определен на основании мониторинга коммерческих предложений</t>
  </si>
  <si>
    <t>Пункт 6 части 1 статьи 16 Федерального закона Российской Федерации от 06.10.2003 №131-ФЗ "Об общих принципах организации местного самоуправления в Российской Федерации", приложение 16 к постановлению Правительства ХМАО-Югры от 29.12.2020 №643-п "О мерах по реализации государственной программы Ханты-Мансийского автономного округа – Югры "Строительство"</t>
  </si>
  <si>
    <t>Средства бюджета города на благоустройство спортивной многофункциональной площадки и тренажерной площадки на территории МБОУ "Лицей №2". Объем средств определен на основе расчета начальной (максимальной) цены контракта</t>
  </si>
  <si>
    <t>Средства бюджета города на выполнение работ по подготовке мест захоронения на объекте "Городское кладбище. Расширение" (1 этап – 2 очередь). Объем потребности сформирован на основании расчета (обоснования) цены строительства объекта</t>
  </si>
  <si>
    <r>
      <t>Пунк</t>
    </r>
    <r>
      <rPr>
        <sz val="14"/>
        <rFont val="Times New Roman"/>
        <family val="1"/>
        <charset val="204"/>
      </rPr>
      <t xml:space="preserve">т 3 </t>
    </r>
    <r>
      <rPr>
        <sz val="14"/>
        <color theme="1"/>
        <rFont val="Times New Roman"/>
        <family val="1"/>
        <charset val="204"/>
      </rPr>
      <t>статьи 16 Федерального закона от 06.10.2003 №131-ФЗ "Об общих принципах организации местного самоуправления в Российской Федерации"</t>
    </r>
  </si>
  <si>
    <r>
      <t xml:space="preserve">Основное мероприятие "Предоставление субсидий гражданам, являющимся собственниками жилых домов, находящихся в зоне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t>
    </r>
    <r>
      <rPr>
        <i/>
        <sz val="14"/>
        <rFont val="Times New Roman"/>
        <family val="1"/>
        <charset val="204"/>
      </rPr>
      <t>(реализация мероприятий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r>
    <r>
      <rPr>
        <sz val="14"/>
        <rFont val="Times New Roman"/>
        <family val="1"/>
        <charset val="204"/>
      </rPr>
      <t>)</t>
    </r>
  </si>
  <si>
    <t>Средства бюджета города на поставку питьевой воды с проведением экспертизы, необходимой для обеспечения водоснабжения административного здания Лыжно-биатлонного комплекса и проведения учебно-тренировочных занятий. Объем средств определен на основании коммерческих предложений и расчета потребности</t>
  </si>
  <si>
    <t>Пункт 6 части 1 статьи 16 Федерального закона Российской Федерации от 06.10.2003 №131-ФЗ "Об общих принципах организации местного самоуправления в Российской Федерации", приложение 16 к постановлению Правительства ХМАО-Югры от 29.12.2020 №643-п "О мерах по реализации государственной программы Ханты-Мансийского автономного округа – Югры "Строительство", постановление Правительства РФ от 09.07.2016 №649 "О мерах по приспособлению жилых помещений и общего имущества в многоквартирном доме с учетом потребностей инвалидов"</t>
  </si>
  <si>
    <t>Средства бюджета города на обеспечение деятельности МБУ "УпоДХБ г. Нижневартовск" (на поставку минерального концентрата "Галит" для обработки автомобильных дорог в зимний период). Расчет произведен на основании мониторинга коммерческих предложений</t>
  </si>
  <si>
    <t>Средства бюджета города на обеспечение деятельности МБУ "УпоДХБ г. Нижневартовск" (на выполнение работ по проведению инструментальной диагностики автомобильных дорог на территории города). Объем затрат определен согласно расчета (обоснования) начальной (максимальной) цены контракта</t>
  </si>
  <si>
    <t>Средства бюджета города на обеспечение деятельности МБУ "УпоДХБ г. Нижневартовск" (на приобретение спецтехники по договору лизинга). Объем затрат определен согласно расчета (обоснования) начальной (максимальной) цены контракта</t>
  </si>
  <si>
    <t>Средства бюджета города на обеспечение деятельности МБУ "УпоДХБ г. Нижневартовск" (на обустройство пандусов и подходов к пешеходному переходу на автомобильной дороге по улице Ленина, в районе домов №37-39). Объем затрат определен на основании локально-сметного расчета</t>
  </si>
  <si>
    <t>Средства бюджета города на обеспечение деятельности МБУ "УпоДХБ г. Нижневартовск" (на установку 24-х опор с дорожными знаками 5.15.2 над проезжей частью). Объем затрат определен на основании локально-сметного расчета</t>
  </si>
  <si>
    <t>Средства бюджета города на обеспечение деятельности МБУ "УпоДХБ г. Нижневартовск" (на устройство парковочных мест по улице проезд Восточный в районе дома 4 - 3 633,59 тыс. рублей и выполнение работ по переносу опор и замене светильников (Восточный проезд) - 556,14 тыс. рублей). Объем затрат определен на основании локально-сметных расчетов</t>
  </si>
  <si>
    <t xml:space="preserve"> - зарезервированные средства на возмещение затрат в части расходов, финансируемых за счет средств концедента, на создание и реконструкцию, использование (эксплуатацию) объекта концессионного соглашения и иного имущества, предназначенных для освещения территории города Нижневартовска</t>
  </si>
  <si>
    <t>Средства бюджета города на обеспечение деятельности МБУ "УпоДХБ г. Нижневартовск" (на устройство светофорных объектов с вызывной пешеходной фазой:
 по улице Ленина д. 37-39 - 2 109,15 тыс. рублей; по улице Нововартовская в районе д. 6 - 3 391,34 тыс. рублей; по улице Ленина д. 58 - 4 061,75 тыс. рублей ). Объем затрат определен на основании локально-сметных расчетов</t>
  </si>
  <si>
    <t>Средства бюджета города на уплату налога на добавленную стоимость в связи с продажей нежилых помещений, расположенных по адресам: г. Нижневартовск, ул. Заводская, дом 15/12 и ул. Пермская, дом 21. Объем расходов определен на основании договоров купли-продажи муниципального имущества от 07.03.2024 №012.0324.06705 по лоту №2, от 12.03.2024 №012.0324.07175 по лоту №1</t>
  </si>
  <si>
    <r>
      <t xml:space="preserve">Основное мероприятие "Капитальный ремонт, ремонт автомобильных дорог общего пользования местного значения" </t>
    </r>
    <r>
      <rPr>
        <i/>
        <sz val="14"/>
        <rFont val="Times New Roman"/>
        <family val="1"/>
        <charset val="204"/>
      </rPr>
      <t xml:space="preserve">(ремонт и капитальный ремонт автомобильных дорог общего пользования местного значения) </t>
    </r>
  </si>
  <si>
    <t xml:space="preserve">Средства бюджета города на уплату поступивших в адрес администрации города Нижневартовска исполнительных листов </t>
  </si>
  <si>
    <t>Средства бюджета города на заключение нового муниципального контракта на оказание услуг по подготовке и выпуску информационных материалов по решению вопросов местного значения и осуществлению отдельных переданных государственных полномочий Думы города Нижневартовска в связи с увеличением количества публикуемой информации (расширение информационной работы по повышению уровня доверия населения к действующей власти и обеспечение обратной связи с населением, освещение деятельности депутатов Думы Нижневартовска и Думы города по участию в мероприятиях, направленных на поддержку СВО, противодействие распространению недостоверной информации, работа по противодействию последствий экономических санкций и снижению социальной напряженности, создание и опубликование цикловых информационных печатных материалов и телепрограмм, тематических новостных сюжетов, информационных материалов в социальных сетях в связи с 30-летием Думы города Нижневартовска. и др.). Объем расходов определен на основании мониторинга коммерческих предложений.</t>
  </si>
  <si>
    <t>Средства бюджета города на подготовку и проведение дополнительных выборов депутата Думы города Нижневартовска седьмого созыва. Объем расходов определен сметными расчетами затрат</t>
  </si>
  <si>
    <t>Средства бюджета города (корректировка объема бюджетных ассигнований на обслуживание муниципального долга  в связи с уменьшением запланированного объема привлечения кредитов от кредитных организаций)</t>
  </si>
  <si>
    <t>Средства бюджета города на обеспечение деятельности МБУ "УпоДХБ г. Нижневартовск" (на поставку асфальтобетонной смеси и битума). Объем затрат определен согласно расчета потребности и мониторинга коммерческих предложений</t>
  </si>
  <si>
    <t>2025 год</t>
  </si>
  <si>
    <r>
      <t xml:space="preserve">Объем бюджетных ассигнований, 
</t>
    </r>
    <r>
      <rPr>
        <sz val="14"/>
        <rFont val="Times New Roman"/>
        <family val="1"/>
        <charset val="204"/>
      </rPr>
      <t>тыс. рублей</t>
    </r>
  </si>
  <si>
    <t>Резерв средств бюджета города на финансовое обеспечение запланированного к заключению концессионного соглашения в отношении объектов, предназначенных для освещения территории города Нижневартовска</t>
  </si>
  <si>
    <t>2026 год</t>
  </si>
  <si>
    <t>Возврат неиспользованного остатка безвозмездных поступлений от юридических лиц, имеющих целевое назначение, в связи с оплатой по фактически произведенным расходам на проведение в 2024 году Кубка мира по боксу среди нефтяных стран памяти Героя Социалистического труда Ф.К. Салманова по договору пожертвования от 27.12.2021 №СНГ-2533/21/173921/02616Д/372-2021 с АО "Самотлорнефтегаз"</t>
  </si>
  <si>
    <t>2024 год</t>
  </si>
  <si>
    <t>Средства бюджета города на пополнение резервного фонда администрации города</t>
  </si>
  <si>
    <t>Средства бюджета города на обеспечение деятельности МБУ "УпоДХБ г. Нижневартовск" (на выполнение работ по благоустройству Парка Победы и общественных территорий). Объем затрат определен на основании локально-сметных расчетов</t>
  </si>
  <si>
    <t xml:space="preserve">Средства бюджета города (перемещение бюджетных ассигнований между кодами целевых статей расходов бюджета (далее - КЦСР): с КЦСР 18.0.04.42115.244 "Эксплуатация (содержание и ремонт) автомобильных дорог с твердым покрытием, а также подъездных путей к микрорайонам и искусственных сооружений на них" на КЦСР 18.0.04.42111.414 "Строительство и реконструкция объектов муниципальной собственности" на выполнение комплекса работ по разработке проектной документации, строительству и содержанию объекта "Проезд к центральной больнице на 1100 коек г. Нижневартовск" (муниципальный контракт от 12.11.2019 № 87) с целью оплаты задолженности по исполнительному листу ФС №041314491 от 13.03.2024 </t>
  </si>
  <si>
    <t xml:space="preserve">Средства бюджета города на предоставление субсидии участнику специальной военной операции Дегтяреву Д.С., состоящему на учете в качестве нуждающегося в жилом помещении (общий объем субсидии составляет - 4 116,63 тыс. рублей, из них 2 200,00 тыс. рублей обеспечено за счет средств бюджета округа и доли софинансирования, остаток к предоставлению - 1 916,63 тыс. рублей). Объем субсидии определен на основании расчета с учетом средней рыночной стоимости 1 кв. м общей площади жилого помещения, установленной Региональной службой по тарифам Ханты-Мансийского автономного округа - Югры для муниципального образования город Нижневартовск, и общей площади жилого помещения. </t>
  </si>
  <si>
    <t>Подпункт 25 пункта 1 статьи 16 Федерального закона от 06.10.2003 №131-ФЗ "Об общих принципах организации местного самоуправления в Российской Федерации"</t>
  </si>
  <si>
    <r>
      <t>Средства бюджета города на устройство тротуаров с заменой покрытия</t>
    </r>
    <r>
      <rPr>
        <sz val="14"/>
        <rFont val="Times New Roman"/>
        <family val="1"/>
        <charset val="204"/>
      </rPr>
      <t xml:space="preserve"> на автомобильных дорогах города Нижневартовска: по улице Северной от улицы Кузоваткина до улицы Индустриальной - 8 711,49 тыс. рублей; по улице Индустриальная - 29 647,56 тыс. рублей. Объем затрат определен на основании локально-сметных расчетов</t>
    </r>
  </si>
  <si>
    <t>Средства бюджета города на проектирование и проведение работ по устройству 2-х артезианских скважин для Лыжно-биатлонного комплекса (3 этап: подача проекта зоны санитарной охраны на экспертизу и получение заключения, разработка проекта водозабора в Депнедра). Объем средств определен на основании коммерческого предложения.</t>
  </si>
  <si>
    <t xml:space="preserve">Средства бюджета города на проектирование и проведение работ по устройству 2-х артезианских скважин для Лыжно-биатлонного комплекса (2 этап: разработка проекта геологоразведочных работ и подача на государственную экспертизу, оформление лицензии на пользование недрами, разработка проекта организации зоны санитарной охраны; помещение для монтажа системы очистки воды с водяным отоплением и освещением, поставка, монтаж и пуско-наладочные работы системы очистки воды). Объем средств определен на основании коммерческого предложения </t>
  </si>
  <si>
    <t xml:space="preserve">Средства бюджета города на проектирование и проведение работ по устройству 2-х артезианских скважин для Лыжно-биатлонного комплекса (1этап: разработка проектов на бурение и помещение под систему очистки воды; бурение скважин, изготовление, поставка и монтаж павильонов над скважинами). Объем средств определен на основании коммерческого предложения </t>
  </si>
  <si>
    <t>Средства бюджета города на обеспечение деятельности МБУ "УпоДХБ г. Нижневартовск" (на выполнение работ по проведению обследования технического  состояния конструкций четырех мостов, расположенных на автодороге от улицы Рабочей до СОПК "Ремонтник 87"). Объем затрат определен согласно расчета (обоснования) начальной (максимальной) цены контракта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</si>
</sst>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
  </numFmts>
  <fonts count="21" x14ac:knownFonts="1">
    <font>
      <sz val="11"/>
      <color theme="1"/>
      <name val="Calibri"/>
      <family val="2"/>
      <charset val="204"/>
      <scheme val="minor"/>
    </font>
    <font>
      <b/>
      <sz val="14"/>
      <name val="Times New Roman"/>
      <family val="1"/>
      <charset val="204"/>
    </font>
    <font>
      <sz val="14"/>
      <name val="Times New Roman"/>
      <family val="1"/>
      <charset val="204"/>
    </font>
    <font>
      <sz val="14"/>
      <color indexed="10"/>
      <name val="Times New Roman"/>
      <family val="1"/>
      <charset val="204"/>
    </font>
    <font>
      <sz val="10"/>
      <name val="Arial"/>
      <family val="2"/>
      <charset val="204"/>
    </font>
    <font>
      <sz val="10"/>
      <name val="Arial Cyr"/>
      <family val="2"/>
      <charset val="204"/>
    </font>
    <font>
      <sz val="12"/>
      <name val="Times New Roman"/>
      <family val="1"/>
      <charset val="204"/>
    </font>
    <font>
      <sz val="10"/>
      <name val="Arial"/>
      <family val="2"/>
    </font>
    <font>
      <b/>
      <sz val="16"/>
      <name val="Times New Roman"/>
      <family val="1"/>
      <charset val="204"/>
    </font>
    <font>
      <b/>
      <sz val="14"/>
      <color indexed="10"/>
      <name val="Times New Roman"/>
      <family val="1"/>
      <charset val="204"/>
    </font>
    <font>
      <sz val="14"/>
      <color theme="1"/>
      <name val="Times New Roman"/>
      <family val="1"/>
      <charset val="204"/>
    </font>
    <font>
      <sz val="14"/>
      <color rgb="FFFF0000"/>
      <name val="Times New Roman"/>
      <family val="1"/>
      <charset val="204"/>
    </font>
    <font>
      <b/>
      <sz val="18"/>
      <name val="Times New Roman"/>
      <family val="1"/>
      <charset val="204"/>
    </font>
    <font>
      <b/>
      <sz val="14"/>
      <color theme="1"/>
      <name val="Times New Roman"/>
      <family val="1"/>
      <charset val="204"/>
    </font>
    <font>
      <i/>
      <sz val="14"/>
      <name val="Times New Roman"/>
      <family val="1"/>
      <charset val="204"/>
    </font>
    <font>
      <sz val="14"/>
      <name val="Calibri"/>
      <family val="2"/>
      <charset val="204"/>
      <scheme val="minor"/>
    </font>
    <font>
      <b/>
      <sz val="11"/>
      <color theme="1"/>
      <name val="Calibri"/>
      <family val="2"/>
      <charset val="204"/>
      <scheme val="minor"/>
    </font>
    <font>
      <sz val="14"/>
      <color rgb="FF000000"/>
      <name val="Times New Roman"/>
      <family val="1"/>
      <charset val="204"/>
    </font>
    <font>
      <i/>
      <sz val="14"/>
      <color theme="1"/>
      <name val="Times New Roman"/>
      <family val="1"/>
      <charset val="204"/>
    </font>
    <font>
      <sz val="11"/>
      <name val="Calibri"/>
      <family val="2"/>
      <charset val="204"/>
      <scheme val="minor"/>
    </font>
    <font>
      <sz val="28"/>
      <color theme="1"/>
      <name val="Calibri"/>
      <family val="2"/>
      <charset val="204"/>
      <scheme val="minor"/>
    </font>
  </fonts>
  <fills count="8">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rgb="FFCCFFFF"/>
        <bgColor indexed="64"/>
      </patternFill>
    </fill>
    <fill>
      <patternFill patternType="solid">
        <fgColor theme="0"/>
        <bgColor indexed="41"/>
      </patternFill>
    </fill>
    <fill>
      <patternFill patternType="solid">
        <fgColor theme="8" tint="0.39997558519241921"/>
        <bgColor indexed="64"/>
      </patternFill>
    </fill>
    <fill>
      <patternFill patternType="solid">
        <fgColor theme="8" tint="0.39997558519241921"/>
        <bgColor indexed="41"/>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63">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right" vertical="center" wrapText="1"/>
    </xf>
    <xf numFmtId="0" fontId="2" fillId="0" borderId="0" xfId="0" applyFont="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vertical="center" wrapText="1"/>
    </xf>
    <xf numFmtId="0" fontId="3" fillId="0" borderId="0" xfId="0" applyFont="1" applyAlignment="1">
      <alignment vertical="center" wrapText="1"/>
    </xf>
    <xf numFmtId="0" fontId="9" fillId="2" borderId="1" xfId="0" applyFont="1" applyFill="1" applyBorder="1" applyAlignment="1">
      <alignment horizontal="justify" vertical="center" wrapText="1"/>
    </xf>
    <xf numFmtId="0" fontId="1" fillId="2" borderId="1" xfId="0" applyNumberFormat="1"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3" borderId="1" xfId="0" applyNumberFormat="1" applyFont="1" applyFill="1" applyBorder="1" applyAlignment="1" applyProtection="1">
      <alignment horizontal="justify" vertical="center" wrapText="1"/>
    </xf>
    <xf numFmtId="0" fontId="1" fillId="0" borderId="0" xfId="0" applyFont="1" applyAlignment="1">
      <alignment vertical="center" wrapText="1"/>
    </xf>
    <xf numFmtId="4" fontId="1"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49" fontId="0" fillId="0" borderId="0" xfId="0" applyNumberFormat="1" applyAlignment="1">
      <alignment horizontal="right"/>
    </xf>
    <xf numFmtId="4" fontId="2" fillId="0" borderId="0" xfId="0" applyNumberFormat="1" applyFont="1" applyAlignment="1">
      <alignment horizontal="right" vertical="center" wrapText="1"/>
    </xf>
    <xf numFmtId="0" fontId="2" fillId="0" borderId="0" xfId="0" applyFont="1" applyBorder="1" applyAlignment="1">
      <alignment horizontal="left" vertical="center" wrapText="1"/>
    </xf>
    <xf numFmtId="2" fontId="1" fillId="0" borderId="1" xfId="0" applyNumberFormat="1" applyFont="1" applyFill="1" applyBorder="1" applyAlignment="1" applyProtection="1">
      <alignment horizontal="justify" vertical="center" wrapText="1"/>
    </xf>
    <xf numFmtId="4" fontId="1" fillId="0" borderId="1" xfId="0" applyNumberFormat="1" applyFont="1" applyFill="1" applyBorder="1" applyAlignment="1">
      <alignment vertical="center" wrapText="1"/>
    </xf>
    <xf numFmtId="4" fontId="2" fillId="5" borderId="1" xfId="0" applyNumberFormat="1" applyFont="1" applyFill="1" applyBorder="1" applyAlignment="1">
      <alignment horizontal="justify" vertical="center" wrapText="1"/>
    </xf>
    <xf numFmtId="0" fontId="1" fillId="3" borderId="1" xfId="0" applyNumberFormat="1" applyFont="1" applyFill="1" applyBorder="1" applyAlignment="1">
      <alignment horizontal="justify" vertical="center" wrapText="1"/>
    </xf>
    <xf numFmtId="2" fontId="2" fillId="0" borderId="1" xfId="0" applyNumberFormat="1" applyFont="1" applyBorder="1" applyAlignment="1">
      <alignment horizontal="justify" vertical="center" wrapText="1"/>
    </xf>
    <xf numFmtId="2" fontId="2" fillId="0" borderId="1" xfId="0" applyNumberFormat="1" applyFont="1" applyFill="1" applyBorder="1" applyAlignment="1" applyProtection="1">
      <alignment horizontal="justify" vertical="center" wrapText="1"/>
    </xf>
    <xf numFmtId="4" fontId="1" fillId="2" borderId="1" xfId="0" applyNumberFormat="1" applyFont="1" applyFill="1" applyBorder="1" applyAlignment="1">
      <alignment horizontal="right" vertical="center" wrapText="1"/>
    </xf>
    <xf numFmtId="0" fontId="1" fillId="4" borderId="1" xfId="0" applyNumberFormat="1" applyFont="1" applyFill="1" applyBorder="1" applyAlignment="1">
      <alignment horizontal="justify" vertical="center" wrapText="1"/>
    </xf>
    <xf numFmtId="4" fontId="1" fillId="2" borderId="1" xfId="0" applyNumberFormat="1" applyFont="1" applyFill="1" applyBorder="1" applyAlignment="1">
      <alignment vertical="center" wrapText="1"/>
    </xf>
    <xf numFmtId="2" fontId="1" fillId="4" borderId="1" xfId="0" applyNumberFormat="1" applyFont="1" applyFill="1" applyBorder="1" applyAlignment="1">
      <alignment horizontal="justify" vertical="center" wrapText="1"/>
    </xf>
    <xf numFmtId="0" fontId="1" fillId="6" borderId="1" xfId="0" applyFont="1" applyFill="1" applyBorder="1" applyAlignment="1">
      <alignment horizontal="justify" vertical="center" wrapText="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0" borderId="0" xfId="0" applyFont="1" applyAlignment="1">
      <alignment vertical="center" wrapText="1"/>
    </xf>
    <xf numFmtId="0" fontId="2" fillId="0" borderId="1" xfId="0" applyNumberFormat="1" applyFont="1" applyFill="1" applyBorder="1" applyAlignment="1">
      <alignment horizontal="justify" vertical="center" wrapText="1"/>
    </xf>
    <xf numFmtId="2" fontId="1" fillId="0" borderId="1" xfId="0" applyNumberFormat="1" applyFont="1" applyFill="1" applyBorder="1" applyAlignment="1">
      <alignment horizontal="justify" vertical="center" wrapText="1"/>
    </xf>
    <xf numFmtId="49" fontId="2" fillId="0" borderId="1" xfId="0" applyNumberFormat="1" applyFont="1" applyBorder="1" applyAlignment="1">
      <alignment horizontal="justify" vertical="center" wrapText="1"/>
    </xf>
    <xf numFmtId="49" fontId="2" fillId="5" borderId="1" xfId="0" applyNumberFormat="1" applyFont="1" applyFill="1" applyBorder="1" applyAlignment="1">
      <alignment horizontal="justify" vertical="center" wrapText="1"/>
    </xf>
    <xf numFmtId="49" fontId="1" fillId="2" borderId="1" xfId="0" applyNumberFormat="1" applyFont="1" applyFill="1" applyBorder="1" applyAlignment="1">
      <alignment horizontal="justify" vertical="center" wrapText="1"/>
    </xf>
    <xf numFmtId="49" fontId="2" fillId="4" borderId="1" xfId="0" applyNumberFormat="1" applyFont="1" applyFill="1" applyBorder="1" applyAlignment="1">
      <alignment horizontal="justify" vertical="center"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horizontal="justify" vertical="center" wrapText="1"/>
    </xf>
    <xf numFmtId="2" fontId="2" fillId="0" borderId="1" xfId="0" applyNumberFormat="1" applyFont="1" applyFill="1" applyBorder="1" applyAlignment="1">
      <alignment horizontal="justify" vertical="center" wrapText="1"/>
    </xf>
    <xf numFmtId="0" fontId="1" fillId="4" borderId="1" xfId="0" applyNumberFormat="1" applyFont="1" applyFill="1" applyBorder="1" applyAlignment="1" applyProtection="1">
      <alignment horizontal="justify" vertical="center" wrapText="1"/>
    </xf>
    <xf numFmtId="0" fontId="2" fillId="4" borderId="1" xfId="0" applyNumberFormat="1" applyFont="1" applyFill="1" applyBorder="1" applyAlignment="1">
      <alignment horizontal="justify" vertical="center" wrapText="1"/>
    </xf>
    <xf numFmtId="4" fontId="2" fillId="0" borderId="0" xfId="0" applyNumberFormat="1" applyFont="1" applyAlignment="1">
      <alignment vertical="center" wrapText="1"/>
    </xf>
    <xf numFmtId="4" fontId="1" fillId="0" borderId="0" xfId="0" applyNumberFormat="1" applyFont="1" applyAlignment="1">
      <alignment vertical="center" wrapText="1"/>
    </xf>
    <xf numFmtId="0" fontId="2" fillId="0" borderId="1" xfId="0" applyFont="1" applyFill="1" applyBorder="1" applyAlignment="1">
      <alignment horizontal="justify" vertical="center" wrapText="1"/>
    </xf>
    <xf numFmtId="0" fontId="1" fillId="4" borderId="1" xfId="0" applyFont="1" applyFill="1" applyBorder="1" applyAlignment="1">
      <alignment horizontal="justify" vertical="center" wrapText="1"/>
    </xf>
    <xf numFmtId="0" fontId="2" fillId="5" borderId="1" xfId="0" applyNumberFormat="1" applyFont="1" applyFill="1" applyBorder="1" applyAlignment="1">
      <alignment horizontal="justify" vertical="center" wrapText="1"/>
    </xf>
    <xf numFmtId="0" fontId="1"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2" fillId="4" borderId="1" xfId="0" applyFont="1" applyFill="1" applyBorder="1" applyAlignment="1">
      <alignment horizontal="justify" vertical="center" wrapText="1"/>
    </xf>
    <xf numFmtId="4" fontId="2" fillId="5" borderId="1" xfId="0" applyNumberFormat="1" applyFont="1" applyFill="1" applyBorder="1" applyAlignment="1">
      <alignment vertical="center" wrapText="1"/>
    </xf>
    <xf numFmtId="4" fontId="1" fillId="4" borderId="1" xfId="0" applyNumberFormat="1" applyFont="1" applyFill="1" applyBorder="1" applyAlignment="1">
      <alignment vertical="center" wrapText="1"/>
    </xf>
    <xf numFmtId="4" fontId="13" fillId="0" borderId="1" xfId="0" applyNumberFormat="1" applyFont="1" applyFill="1" applyBorder="1" applyAlignment="1">
      <alignment vertical="center" wrapText="1"/>
    </xf>
    <xf numFmtId="4" fontId="2" fillId="0" borderId="1" xfId="0" applyNumberFormat="1" applyFont="1" applyFill="1" applyBorder="1" applyAlignment="1">
      <alignment vertical="center" wrapText="1"/>
    </xf>
    <xf numFmtId="4" fontId="10" fillId="0" borderId="1" xfId="0" applyNumberFormat="1" applyFont="1" applyFill="1" applyBorder="1" applyAlignment="1">
      <alignment vertical="center"/>
    </xf>
    <xf numFmtId="4" fontId="13" fillId="0" borderId="1" xfId="0" applyNumberFormat="1" applyFont="1" applyBorder="1" applyAlignment="1">
      <alignment vertical="center"/>
    </xf>
    <xf numFmtId="4" fontId="1" fillId="0" borderId="1" xfId="0" applyNumberFormat="1" applyFont="1" applyBorder="1" applyAlignment="1">
      <alignment horizontal="right" vertical="center" wrapText="1"/>
    </xf>
    <xf numFmtId="164" fontId="2" fillId="0" borderId="1" xfId="0" applyNumberFormat="1" applyFont="1" applyFill="1" applyBorder="1" applyAlignment="1" applyProtection="1">
      <alignment horizontal="justify" vertical="center" wrapText="1"/>
      <protection hidden="1"/>
    </xf>
    <xf numFmtId="49" fontId="10" fillId="0" borderId="1" xfId="0" applyNumberFormat="1" applyFont="1" applyBorder="1" applyAlignment="1">
      <alignment horizontal="justify" vertical="center" wrapText="1"/>
    </xf>
    <xf numFmtId="49" fontId="2" fillId="0" borderId="1" xfId="0" applyNumberFormat="1" applyFont="1" applyFill="1" applyBorder="1" applyAlignment="1">
      <alignment horizontal="justify" vertical="center" wrapText="1"/>
    </xf>
    <xf numFmtId="0" fontId="2" fillId="5" borderId="1" xfId="0" applyFont="1" applyFill="1" applyBorder="1" applyAlignment="1">
      <alignment horizontal="justify" vertical="center" wrapText="1"/>
    </xf>
    <xf numFmtId="2" fontId="1" fillId="3" borderId="1" xfId="0" applyNumberFormat="1" applyFont="1" applyFill="1" applyBorder="1" applyAlignment="1" applyProtection="1">
      <alignment horizontal="justify" vertical="center" wrapText="1"/>
    </xf>
    <xf numFmtId="2" fontId="1" fillId="0" borderId="1" xfId="0" applyNumberFormat="1" applyFont="1" applyBorder="1" applyAlignment="1">
      <alignment horizontal="justify" vertical="center" wrapText="1"/>
    </xf>
    <xf numFmtId="0" fontId="2" fillId="3" borderId="1" xfId="0" applyFont="1" applyFill="1" applyBorder="1" applyAlignment="1">
      <alignment horizontal="justify" vertical="center" wrapText="1"/>
    </xf>
    <xf numFmtId="0" fontId="1" fillId="3" borderId="1" xfId="0" applyFont="1" applyFill="1" applyBorder="1" applyAlignment="1">
      <alignment horizontal="justify" vertical="center" wrapText="1"/>
    </xf>
    <xf numFmtId="0" fontId="2" fillId="3" borderId="2" xfId="0" applyNumberFormat="1" applyFont="1" applyFill="1" applyBorder="1" applyAlignment="1" applyProtection="1">
      <alignment horizontal="justify" vertical="center" wrapText="1"/>
    </xf>
    <xf numFmtId="164" fontId="1" fillId="0" borderId="1" xfId="0" applyNumberFormat="1" applyFont="1" applyFill="1" applyBorder="1" applyAlignment="1" applyProtection="1">
      <alignment horizontal="justify" vertical="center" wrapText="1"/>
      <protection hidden="1"/>
    </xf>
    <xf numFmtId="164" fontId="1" fillId="0" borderId="1" xfId="0" applyNumberFormat="1" applyFont="1" applyBorder="1" applyAlignment="1" applyProtection="1">
      <alignment horizontal="justify" vertical="center" wrapText="1"/>
      <protection hidden="1"/>
    </xf>
    <xf numFmtId="0" fontId="1" fillId="5" borderId="1" xfId="0" applyFont="1" applyFill="1" applyBorder="1" applyAlignment="1">
      <alignment horizontal="justify" vertical="center" wrapText="1"/>
    </xf>
    <xf numFmtId="0" fontId="2" fillId="5" borderId="1" xfId="0" applyFont="1" applyFill="1" applyBorder="1" applyAlignment="1">
      <alignment horizontal="justify" vertical="center"/>
    </xf>
    <xf numFmtId="0" fontId="2" fillId="0" borderId="1" xfId="0" applyFont="1" applyFill="1" applyBorder="1" applyAlignment="1">
      <alignment horizontal="justify" vertical="center"/>
    </xf>
    <xf numFmtId="4" fontId="2" fillId="0" borderId="1" xfId="0" applyNumberFormat="1" applyFont="1" applyFill="1" applyBorder="1" applyAlignment="1">
      <alignment vertical="center"/>
    </xf>
    <xf numFmtId="4" fontId="2" fillId="0" borderId="1" xfId="0" applyNumberFormat="1" applyFont="1" applyBorder="1" applyAlignment="1">
      <alignment horizontal="right" vertical="center" wrapText="1"/>
    </xf>
    <xf numFmtId="0" fontId="1" fillId="2" borderId="1" xfId="0" applyFont="1" applyFill="1" applyBorder="1" applyAlignment="1">
      <alignment horizontal="justify" vertical="center" wrapText="1"/>
    </xf>
    <xf numFmtId="4" fontId="1" fillId="0" borderId="1" xfId="0" applyNumberFormat="1" applyFont="1" applyFill="1" applyBorder="1" applyAlignment="1">
      <alignment vertical="center"/>
    </xf>
    <xf numFmtId="0" fontId="2" fillId="6" borderId="1" xfId="0" applyFont="1" applyFill="1" applyBorder="1" applyAlignment="1">
      <alignment horizontal="justify" vertical="center" wrapText="1"/>
    </xf>
    <xf numFmtId="0" fontId="15" fillId="0" borderId="1" xfId="0" applyFont="1" applyFill="1" applyBorder="1" applyAlignment="1">
      <alignment horizontal="justify" vertical="center"/>
    </xf>
    <xf numFmtId="0" fontId="2" fillId="0" borderId="3" xfId="0" applyFont="1" applyFill="1" applyBorder="1" applyAlignment="1">
      <alignment horizontal="justify" vertical="center" wrapText="1"/>
    </xf>
    <xf numFmtId="49" fontId="14" fillId="3" borderId="1" xfId="0" applyNumberFormat="1" applyFont="1" applyFill="1" applyBorder="1" applyAlignment="1" applyProtection="1">
      <alignment horizontal="justify" vertical="center" wrapText="1"/>
    </xf>
    <xf numFmtId="49" fontId="2" fillId="0" borderId="2" xfId="0" applyNumberFormat="1" applyFont="1" applyFill="1" applyBorder="1" applyAlignment="1">
      <alignment horizontal="justify" vertical="center" wrapText="1"/>
    </xf>
    <xf numFmtId="0" fontId="9" fillId="2" borderId="1" xfId="0" applyNumberFormat="1" applyFont="1" applyFill="1" applyBorder="1" applyAlignment="1">
      <alignment horizontal="justify" vertical="center" wrapText="1"/>
    </xf>
    <xf numFmtId="0" fontId="11" fillId="0" borderId="0" xfId="0" applyFont="1" applyAlignment="1">
      <alignment vertical="center" wrapText="1"/>
    </xf>
    <xf numFmtId="4" fontId="13" fillId="0" borderId="1" xfId="0" applyNumberFormat="1" applyFont="1" applyFill="1" applyBorder="1" applyAlignment="1">
      <alignment vertical="center"/>
    </xf>
    <xf numFmtId="0" fontId="1" fillId="5" borderId="1" xfId="0" applyNumberFormat="1" applyFont="1" applyFill="1" applyBorder="1" applyAlignment="1">
      <alignment horizontal="justify" vertical="center" wrapText="1"/>
    </xf>
    <xf numFmtId="0" fontId="1" fillId="0" borderId="1" xfId="0" applyNumberFormat="1" applyFont="1" applyFill="1" applyBorder="1" applyAlignment="1">
      <alignment horizontal="justify" vertical="center" wrapText="1"/>
    </xf>
    <xf numFmtId="0" fontId="16" fillId="0" borderId="0" xfId="0" applyFont="1"/>
    <xf numFmtId="0" fontId="2" fillId="0" borderId="3" xfId="0" applyNumberFormat="1" applyFont="1" applyFill="1" applyBorder="1" applyAlignment="1">
      <alignment horizontal="justify" vertical="center" wrapText="1"/>
    </xf>
    <xf numFmtId="0" fontId="17" fillId="0" borderId="0" xfId="0" applyFont="1" applyBorder="1" applyAlignment="1">
      <alignment horizontal="justify" vertical="center"/>
    </xf>
    <xf numFmtId="164" fontId="2" fillId="0" borderId="2" xfId="0" applyNumberFormat="1" applyFont="1" applyFill="1" applyBorder="1" applyAlignment="1" applyProtection="1">
      <alignment horizontal="justify" vertical="center" wrapText="1"/>
      <protection hidden="1"/>
    </xf>
    <xf numFmtId="4" fontId="13" fillId="4" borderId="1" xfId="0" applyNumberFormat="1" applyFont="1" applyFill="1" applyBorder="1" applyAlignment="1">
      <alignment vertical="center" wrapText="1"/>
    </xf>
    <xf numFmtId="0" fontId="2" fillId="4" borderId="3" xfId="0" applyFont="1" applyFill="1" applyBorder="1" applyAlignment="1">
      <alignment horizontal="justify" vertical="center" wrapText="1"/>
    </xf>
    <xf numFmtId="0" fontId="2" fillId="0" borderId="3" xfId="0" applyNumberFormat="1" applyFont="1" applyBorder="1" applyAlignment="1">
      <alignment horizontal="justify" vertical="center" wrapText="1"/>
    </xf>
    <xf numFmtId="4" fontId="2" fillId="3" borderId="1" xfId="0" applyNumberFormat="1" applyFont="1" applyFill="1" applyBorder="1" applyAlignment="1">
      <alignment horizontal="right" vertical="center" wrapText="1"/>
    </xf>
    <xf numFmtId="4" fontId="2" fillId="3" borderId="1" xfId="0" applyNumberFormat="1" applyFont="1" applyFill="1" applyBorder="1" applyAlignment="1">
      <alignment vertical="center" wrapText="1"/>
    </xf>
    <xf numFmtId="0" fontId="10" fillId="0" borderId="0" xfId="0" applyFont="1" applyAlignment="1"/>
    <xf numFmtId="0" fontId="10" fillId="0" borderId="0" xfId="0" applyNumberFormat="1" applyFont="1" applyAlignment="1"/>
    <xf numFmtId="2" fontId="10" fillId="0" borderId="1" xfId="0" applyNumberFormat="1" applyFont="1" applyBorder="1" applyAlignment="1">
      <alignment horizontal="justify" vertical="center"/>
    </xf>
    <xf numFmtId="0" fontId="10" fillId="0" borderId="1" xfId="0" applyFont="1" applyBorder="1" applyAlignment="1">
      <alignment horizontal="justify" vertical="center"/>
    </xf>
    <xf numFmtId="2" fontId="1" fillId="0" borderId="1" xfId="0" applyNumberFormat="1" applyFont="1" applyBorder="1" applyAlignment="1">
      <alignment horizontal="justify" vertical="center"/>
    </xf>
    <xf numFmtId="0" fontId="1" fillId="5" borderId="1" xfId="0" applyFont="1" applyFill="1" applyBorder="1" applyAlignment="1">
      <alignment horizontal="justify" vertical="center"/>
    </xf>
    <xf numFmtId="0" fontId="1" fillId="0" borderId="1" xfId="0" applyFont="1" applyBorder="1" applyAlignment="1">
      <alignment horizontal="justify" vertical="center"/>
    </xf>
    <xf numFmtId="0" fontId="1" fillId="0" borderId="0" xfId="0" applyFont="1" applyAlignment="1">
      <alignment vertical="center"/>
    </xf>
    <xf numFmtId="0" fontId="1" fillId="0" borderId="0" xfId="0" applyNumberFormat="1" applyFont="1" applyAlignment="1">
      <alignment vertical="center"/>
    </xf>
    <xf numFmtId="0" fontId="1" fillId="0" borderId="1" xfId="0" applyNumberFormat="1" applyFont="1" applyFill="1" applyBorder="1" applyAlignment="1"/>
    <xf numFmtId="4" fontId="1" fillId="0" borderId="1" xfId="0" applyNumberFormat="1" applyFont="1" applyFill="1" applyBorder="1" applyAlignment="1"/>
    <xf numFmtId="0" fontId="19" fillId="0" borderId="1" xfId="0" applyFont="1" applyFill="1" applyBorder="1" applyAlignment="1"/>
    <xf numFmtId="0" fontId="10" fillId="5" borderId="1" xfId="0" applyFont="1" applyFill="1" applyBorder="1" applyAlignment="1">
      <alignment horizontal="justify" vertical="center" wrapText="1"/>
    </xf>
    <xf numFmtId="2" fontId="14" fillId="3" borderId="1" xfId="0" applyNumberFormat="1" applyFont="1" applyFill="1" applyBorder="1" applyAlignment="1">
      <alignment horizontal="justify" vertical="center" wrapText="1"/>
    </xf>
    <xf numFmtId="0" fontId="2" fillId="0" borderId="3" xfId="0" applyNumberFormat="1" applyFont="1" applyFill="1" applyBorder="1" applyAlignment="1">
      <alignment horizontal="justify" vertical="center" wrapText="1"/>
    </xf>
    <xf numFmtId="0" fontId="20" fillId="0" borderId="0" xfId="0" applyFont="1" applyAlignment="1"/>
    <xf numFmtId="0" fontId="1" fillId="0" borderId="1" xfId="0" applyNumberFormat="1"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Alignment="1">
      <alignment horizontal="left" vertical="center" wrapText="1"/>
    </xf>
    <xf numFmtId="0" fontId="14" fillId="0" borderId="1" xfId="0" applyFont="1" applyFill="1" applyBorder="1" applyAlignment="1">
      <alignment horizontal="justify" vertical="center" wrapText="1"/>
    </xf>
    <xf numFmtId="2" fontId="1" fillId="4" borderId="1" xfId="0" applyNumberFormat="1" applyFont="1" applyFill="1" applyBorder="1" applyAlignment="1">
      <alignment horizontal="right" vertical="center" wrapText="1"/>
    </xf>
    <xf numFmtId="4" fontId="1" fillId="6" borderId="1" xfId="0" applyNumberFormat="1" applyFont="1" applyFill="1" applyBorder="1" applyAlignment="1">
      <alignment horizontal="right" vertical="center" wrapText="1"/>
    </xf>
    <xf numFmtId="0" fontId="12" fillId="0"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8" fillId="3" borderId="1" xfId="0" applyFont="1" applyFill="1" applyBorder="1" applyAlignment="1">
      <alignment horizontal="center" vertical="center"/>
    </xf>
    <xf numFmtId="0" fontId="2" fillId="3" borderId="2" xfId="0" applyNumberFormat="1" applyFont="1" applyFill="1" applyBorder="1" applyAlignment="1" applyProtection="1">
      <alignment horizontal="justify" vertical="center" wrapText="1"/>
    </xf>
    <xf numFmtId="0" fontId="2" fillId="3" borderId="3" xfId="0" applyNumberFormat="1" applyFont="1" applyFill="1" applyBorder="1" applyAlignment="1" applyProtection="1">
      <alignment horizontal="justify" vertical="center" wrapText="1"/>
    </xf>
    <xf numFmtId="0" fontId="2" fillId="3" borderId="4" xfId="0" applyNumberFormat="1" applyFont="1" applyFill="1" applyBorder="1" applyAlignment="1" applyProtection="1">
      <alignment horizontal="justify" vertical="center" wrapText="1"/>
    </xf>
    <xf numFmtId="49" fontId="2" fillId="0" borderId="2" xfId="0" applyNumberFormat="1" applyFont="1" applyFill="1" applyBorder="1" applyAlignment="1">
      <alignment horizontal="justify" vertical="center" wrapText="1"/>
    </xf>
    <xf numFmtId="49" fontId="2" fillId="0" borderId="4" xfId="0" applyNumberFormat="1" applyFont="1" applyFill="1" applyBorder="1" applyAlignment="1">
      <alignment horizontal="justify" vertical="center" wrapText="1"/>
    </xf>
    <xf numFmtId="49" fontId="2" fillId="0" borderId="3" xfId="0" applyNumberFormat="1" applyFont="1" applyFill="1" applyBorder="1" applyAlignment="1">
      <alignment horizontal="justify" vertical="center" wrapText="1"/>
    </xf>
    <xf numFmtId="164" fontId="2" fillId="0" borderId="2" xfId="0" applyNumberFormat="1" applyFont="1" applyFill="1" applyBorder="1" applyAlignment="1" applyProtection="1">
      <alignment horizontal="justify" vertical="center" wrapText="1"/>
      <protection hidden="1"/>
    </xf>
    <xf numFmtId="164" fontId="2" fillId="0" borderId="4" xfId="0" applyNumberFormat="1" applyFont="1" applyFill="1" applyBorder="1" applyAlignment="1" applyProtection="1">
      <alignment horizontal="justify" vertical="center" wrapText="1"/>
      <protection hidden="1"/>
    </xf>
    <xf numFmtId="164" fontId="2" fillId="0" borderId="3" xfId="0" applyNumberFormat="1" applyFont="1" applyFill="1" applyBorder="1" applyAlignment="1" applyProtection="1">
      <alignment horizontal="justify" vertical="center" wrapText="1"/>
      <protection hidden="1"/>
    </xf>
    <xf numFmtId="2" fontId="2" fillId="0" borderId="2" xfId="0" applyNumberFormat="1" applyFont="1" applyFill="1" applyBorder="1" applyAlignment="1" applyProtection="1">
      <alignment horizontal="justify" vertical="center" wrapText="1"/>
    </xf>
    <xf numFmtId="2" fontId="2" fillId="0" borderId="4" xfId="0" applyNumberFormat="1" applyFont="1" applyFill="1" applyBorder="1" applyAlignment="1" applyProtection="1">
      <alignment horizontal="justify" vertical="center" wrapText="1"/>
    </xf>
    <xf numFmtId="2" fontId="2" fillId="0" borderId="3" xfId="0" applyNumberFormat="1" applyFont="1" applyFill="1" applyBorder="1" applyAlignment="1" applyProtection="1">
      <alignment horizontal="justify" vertical="center" wrapText="1"/>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4" xfId="0" applyBorder="1" applyAlignment="1">
      <alignment horizontal="justify" vertical="center" wrapText="1"/>
    </xf>
    <xf numFmtId="0" fontId="0" fillId="0" borderId="3" xfId="0" applyBorder="1" applyAlignment="1">
      <alignment horizontal="justify" vertical="center" wrapText="1"/>
    </xf>
    <xf numFmtId="0" fontId="2" fillId="0" borderId="2" xfId="0" applyNumberFormat="1" applyFont="1" applyFill="1" applyBorder="1" applyAlignment="1">
      <alignment horizontal="justify" vertical="center" wrapText="1"/>
    </xf>
    <xf numFmtId="0" fontId="2" fillId="0" borderId="4" xfId="0" applyNumberFormat="1" applyFont="1" applyFill="1" applyBorder="1" applyAlignment="1">
      <alignment horizontal="justify" vertical="center" wrapText="1"/>
    </xf>
    <xf numFmtId="0" fontId="2" fillId="0" borderId="3" xfId="0" applyNumberFormat="1" applyFont="1" applyFill="1" applyBorder="1" applyAlignment="1">
      <alignment horizontal="justify"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 fillId="0" borderId="7" xfId="0" applyFont="1" applyFill="1" applyBorder="1" applyAlignment="1">
      <alignment horizontal="center" vertical="center" wrapText="1"/>
    </xf>
    <xf numFmtId="0" fontId="0" fillId="0" borderId="5" xfId="0" applyFill="1" applyBorder="1" applyAlignment="1">
      <alignment vertical="center" wrapText="1"/>
    </xf>
    <xf numFmtId="0" fontId="0" fillId="0" borderId="6" xfId="0" applyFill="1" applyBorder="1" applyAlignment="1">
      <alignmen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164" fontId="2" fillId="0" borderId="1" xfId="0" applyNumberFormat="1" applyFont="1" applyFill="1" applyBorder="1" applyAlignment="1" applyProtection="1">
      <alignment horizontal="justify" vertical="center" wrapText="1"/>
      <protection hidden="1"/>
    </xf>
    <xf numFmtId="0" fontId="2" fillId="5" borderId="2" xfId="0" applyNumberFormat="1" applyFont="1" applyFill="1" applyBorder="1" applyAlignment="1">
      <alignment horizontal="justify" vertical="center" wrapText="1"/>
    </xf>
    <xf numFmtId="0" fontId="0" fillId="3" borderId="3" xfId="0" applyFill="1" applyBorder="1" applyAlignment="1">
      <alignment horizontal="justify" vertical="center" wrapText="1"/>
    </xf>
    <xf numFmtId="0" fontId="1" fillId="3" borderId="1" xfId="0" applyFont="1" applyFill="1" applyBorder="1" applyAlignment="1">
      <alignment horizontal="center" vertical="center"/>
    </xf>
  </cellXfs>
  <cellStyles count="11">
    <cellStyle name="Обычный" xfId="0" builtinId="0"/>
    <cellStyle name="Обычный 2" xfId="1"/>
    <cellStyle name="Обычный 2 2" xfId="3"/>
    <cellStyle name="Обычный 2 3" xfId="6"/>
    <cellStyle name="Обычный 2 4" xfId="9"/>
    <cellStyle name="Обычный 3" xfId="2"/>
    <cellStyle name="Обычный 3 2" xfId="8"/>
    <cellStyle name="Обычный 3 3" xfId="7"/>
    <cellStyle name="Обычный 4" xfId="4"/>
    <cellStyle name="Обычный 5" xfId="5"/>
    <cellStyle name="Обычный 7" xfId="10"/>
  </cellStyles>
  <dxfs count="0"/>
  <tableStyles count="0" defaultTableStyle="TableStyleMedium9" defaultPivotStyle="PivotStyleLight16"/>
  <colors>
    <mruColors>
      <color rgb="FFCCFFFF"/>
      <color rgb="FF0000FF"/>
      <color rgb="FFCCECFF"/>
      <color rgb="FFFFCCCC"/>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34" Type="http://schemas.openxmlformats.org/officeDocument/2006/relationships/printerSettings" Target="../printerSettings/printerSettings34.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33" Type="http://schemas.openxmlformats.org/officeDocument/2006/relationships/printerSettings" Target="../printerSettings/printerSettings33.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32" Type="http://schemas.openxmlformats.org/officeDocument/2006/relationships/printerSettings" Target="../printerSettings/printerSettings32.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tabSelected="1" topLeftCell="A31" zoomScale="60" zoomScaleNormal="60" workbookViewId="0">
      <selection activeCell="D35" sqref="D35"/>
    </sheetView>
  </sheetViews>
  <sheetFormatPr defaultRowHeight="18" x14ac:dyDescent="0.3"/>
  <cols>
    <col min="1" max="1" width="92.5546875" customWidth="1"/>
    <col min="2" max="2" width="26.33203125" style="5" customWidth="1"/>
    <col min="3" max="3" width="104.5546875" style="13" customWidth="1"/>
    <col min="4" max="4" width="103.44140625" style="3" customWidth="1"/>
    <col min="5" max="5" width="13.44140625" style="2" customWidth="1"/>
    <col min="6" max="6" width="13" style="2" bestFit="1" customWidth="1"/>
    <col min="7" max="21" width="9.109375" style="2"/>
    <col min="22" max="22" width="9.44140625" style="2" customWidth="1"/>
    <col min="23" max="80" width="9.109375" style="2"/>
    <col min="81" max="81" width="10.5546875" style="2" customWidth="1"/>
    <col min="82" max="82" width="60.44140625" style="2" customWidth="1"/>
    <col min="83" max="83" width="18.33203125" style="2" customWidth="1"/>
    <col min="84" max="84" width="92.33203125" style="2" customWidth="1"/>
    <col min="85" max="85" width="85.33203125" style="2" customWidth="1"/>
    <col min="86" max="86" width="10.109375" style="2" customWidth="1"/>
    <col min="87" max="87" width="15" style="2" customWidth="1"/>
    <col min="88" max="88" width="32.6640625" style="2" customWidth="1"/>
    <col min="89" max="336" width="9.109375" style="2"/>
    <col min="337" max="337" width="10.5546875" style="2" customWidth="1"/>
    <col min="338" max="338" width="60.44140625" style="2" customWidth="1"/>
    <col min="339" max="339" width="18.33203125" style="2" customWidth="1"/>
    <col min="340" max="340" width="92.33203125" style="2" customWidth="1"/>
    <col min="341" max="341" width="85.33203125" style="2" customWidth="1"/>
    <col min="342" max="342" width="10.109375" style="2" customWidth="1"/>
    <col min="343" max="343" width="15" style="2" customWidth="1"/>
    <col min="344" max="344" width="32.6640625" style="2" customWidth="1"/>
    <col min="345" max="592" width="9.109375" style="2"/>
    <col min="593" max="593" width="10.5546875" style="2" customWidth="1"/>
    <col min="594" max="594" width="60.44140625" style="2" customWidth="1"/>
    <col min="595" max="595" width="18.33203125" style="2" customWidth="1"/>
    <col min="596" max="596" width="92.33203125" style="2" customWidth="1"/>
    <col min="597" max="597" width="85.33203125" style="2" customWidth="1"/>
    <col min="598" max="598" width="10.109375" style="2" customWidth="1"/>
    <col min="599" max="599" width="15" style="2" customWidth="1"/>
    <col min="600" max="600" width="32.6640625" style="2" customWidth="1"/>
    <col min="601" max="848" width="9.109375" style="2"/>
    <col min="849" max="849" width="10.5546875" style="2" customWidth="1"/>
    <col min="850" max="850" width="60.44140625" style="2" customWidth="1"/>
    <col min="851" max="851" width="18.33203125" style="2" customWidth="1"/>
    <col min="852" max="852" width="92.33203125" style="2" customWidth="1"/>
    <col min="853" max="853" width="85.33203125" style="2" customWidth="1"/>
    <col min="854" max="854" width="10.109375" style="2" customWidth="1"/>
    <col min="855" max="855" width="15" style="2" customWidth="1"/>
    <col min="856" max="856" width="32.6640625" style="2" customWidth="1"/>
    <col min="857" max="1104" width="9.109375" style="2"/>
    <col min="1105" max="1105" width="10.5546875" style="2" customWidth="1"/>
    <col min="1106" max="1106" width="60.44140625" style="2" customWidth="1"/>
    <col min="1107" max="1107" width="18.33203125" style="2" customWidth="1"/>
    <col min="1108" max="1108" width="92.33203125" style="2" customWidth="1"/>
    <col min="1109" max="1109" width="85.33203125" style="2" customWidth="1"/>
    <col min="1110" max="1110" width="10.109375" style="2" customWidth="1"/>
    <col min="1111" max="1111" width="15" style="2" customWidth="1"/>
    <col min="1112" max="1112" width="32.6640625" style="2" customWidth="1"/>
    <col min="1113" max="1360" width="9.109375" style="2"/>
    <col min="1361" max="1361" width="10.5546875" style="2" customWidth="1"/>
    <col min="1362" max="1362" width="60.44140625" style="2" customWidth="1"/>
    <col min="1363" max="1363" width="18.33203125" style="2" customWidth="1"/>
    <col min="1364" max="1364" width="92.33203125" style="2" customWidth="1"/>
    <col min="1365" max="1365" width="85.33203125" style="2" customWidth="1"/>
    <col min="1366" max="1366" width="10.109375" style="2" customWidth="1"/>
    <col min="1367" max="1367" width="15" style="2" customWidth="1"/>
    <col min="1368" max="1368" width="32.6640625" style="2" customWidth="1"/>
    <col min="1369" max="1616" width="9.109375" style="2"/>
    <col min="1617" max="1617" width="10.5546875" style="2" customWidth="1"/>
    <col min="1618" max="1618" width="60.44140625" style="2" customWidth="1"/>
    <col min="1619" max="1619" width="18.33203125" style="2" customWidth="1"/>
    <col min="1620" max="1620" width="92.33203125" style="2" customWidth="1"/>
    <col min="1621" max="1621" width="85.33203125" style="2" customWidth="1"/>
    <col min="1622" max="1622" width="10.109375" style="2" customWidth="1"/>
    <col min="1623" max="1623" width="15" style="2" customWidth="1"/>
    <col min="1624" max="1624" width="32.6640625" style="2" customWidth="1"/>
    <col min="1625" max="1872" width="9.109375" style="2"/>
    <col min="1873" max="1873" width="10.5546875" style="2" customWidth="1"/>
    <col min="1874" max="1874" width="60.44140625" style="2" customWidth="1"/>
    <col min="1875" max="1875" width="18.33203125" style="2" customWidth="1"/>
    <col min="1876" max="1876" width="92.33203125" style="2" customWidth="1"/>
    <col min="1877" max="1877" width="85.33203125" style="2" customWidth="1"/>
    <col min="1878" max="1878" width="10.109375" style="2" customWidth="1"/>
    <col min="1879" max="1879" width="15" style="2" customWidth="1"/>
    <col min="1880" max="1880" width="32.6640625" style="2" customWidth="1"/>
    <col min="1881" max="2128" width="9.109375" style="2"/>
    <col min="2129" max="2129" width="10.5546875" style="2" customWidth="1"/>
    <col min="2130" max="2130" width="60.44140625" style="2" customWidth="1"/>
    <col min="2131" max="2131" width="18.33203125" style="2" customWidth="1"/>
    <col min="2132" max="2132" width="92.33203125" style="2" customWidth="1"/>
    <col min="2133" max="2133" width="85.33203125" style="2" customWidth="1"/>
    <col min="2134" max="2134" width="10.109375" style="2" customWidth="1"/>
    <col min="2135" max="2135" width="15" style="2" customWidth="1"/>
    <col min="2136" max="2136" width="32.6640625" style="2" customWidth="1"/>
    <col min="2137" max="2384" width="9.109375" style="2"/>
    <col min="2385" max="2385" width="10.5546875" style="2" customWidth="1"/>
    <col min="2386" max="2386" width="60.44140625" style="2" customWidth="1"/>
    <col min="2387" max="2387" width="18.33203125" style="2" customWidth="1"/>
    <col min="2388" max="2388" width="92.33203125" style="2" customWidth="1"/>
    <col min="2389" max="2389" width="85.33203125" style="2" customWidth="1"/>
    <col min="2390" max="2390" width="10.109375" style="2" customWidth="1"/>
    <col min="2391" max="2391" width="15" style="2" customWidth="1"/>
    <col min="2392" max="2392" width="32.6640625" style="2" customWidth="1"/>
    <col min="2393" max="2640" width="9.109375" style="2"/>
    <col min="2641" max="2641" width="10.5546875" style="2" customWidth="1"/>
    <col min="2642" max="2642" width="60.44140625" style="2" customWidth="1"/>
    <col min="2643" max="2643" width="18.33203125" style="2" customWidth="1"/>
    <col min="2644" max="2644" width="92.33203125" style="2" customWidth="1"/>
    <col min="2645" max="2645" width="85.33203125" style="2" customWidth="1"/>
    <col min="2646" max="2646" width="10.109375" style="2" customWidth="1"/>
    <col min="2647" max="2647" width="15" style="2" customWidth="1"/>
    <col min="2648" max="2648" width="32.6640625" style="2" customWidth="1"/>
    <col min="2649" max="2896" width="9.109375" style="2"/>
    <col min="2897" max="2897" width="10.5546875" style="2" customWidth="1"/>
    <col min="2898" max="2898" width="60.44140625" style="2" customWidth="1"/>
    <col min="2899" max="2899" width="18.33203125" style="2" customWidth="1"/>
    <col min="2900" max="2900" width="92.33203125" style="2" customWidth="1"/>
    <col min="2901" max="2901" width="85.33203125" style="2" customWidth="1"/>
    <col min="2902" max="2902" width="10.109375" style="2" customWidth="1"/>
    <col min="2903" max="2903" width="15" style="2" customWidth="1"/>
    <col min="2904" max="2904" width="32.6640625" style="2" customWidth="1"/>
    <col min="2905" max="3152" width="9.109375" style="2"/>
    <col min="3153" max="3153" width="10.5546875" style="2" customWidth="1"/>
    <col min="3154" max="3154" width="60.44140625" style="2" customWidth="1"/>
    <col min="3155" max="3155" width="18.33203125" style="2" customWidth="1"/>
    <col min="3156" max="3156" width="92.33203125" style="2" customWidth="1"/>
    <col min="3157" max="3157" width="85.33203125" style="2" customWidth="1"/>
    <col min="3158" max="3158" width="10.109375" style="2" customWidth="1"/>
    <col min="3159" max="3159" width="15" style="2" customWidth="1"/>
    <col min="3160" max="3160" width="32.6640625" style="2" customWidth="1"/>
    <col min="3161" max="3408" width="9.109375" style="2"/>
    <col min="3409" max="3409" width="10.5546875" style="2" customWidth="1"/>
    <col min="3410" max="3410" width="60.44140625" style="2" customWidth="1"/>
    <col min="3411" max="3411" width="18.33203125" style="2" customWidth="1"/>
    <col min="3412" max="3412" width="92.33203125" style="2" customWidth="1"/>
    <col min="3413" max="3413" width="85.33203125" style="2" customWidth="1"/>
    <col min="3414" max="3414" width="10.109375" style="2" customWidth="1"/>
    <col min="3415" max="3415" width="15" style="2" customWidth="1"/>
    <col min="3416" max="3416" width="32.6640625" style="2" customWidth="1"/>
    <col min="3417" max="3664" width="9.109375" style="2"/>
    <col min="3665" max="3665" width="10.5546875" style="2" customWidth="1"/>
    <col min="3666" max="3666" width="60.44140625" style="2" customWidth="1"/>
    <col min="3667" max="3667" width="18.33203125" style="2" customWidth="1"/>
    <col min="3668" max="3668" width="92.33203125" style="2" customWidth="1"/>
    <col min="3669" max="3669" width="85.33203125" style="2" customWidth="1"/>
    <col min="3670" max="3670" width="10.109375" style="2" customWidth="1"/>
    <col min="3671" max="3671" width="15" style="2" customWidth="1"/>
    <col min="3672" max="3672" width="32.6640625" style="2" customWidth="1"/>
    <col min="3673" max="3920" width="9.109375" style="2"/>
    <col min="3921" max="3921" width="10.5546875" style="2" customWidth="1"/>
    <col min="3922" max="3922" width="60.44140625" style="2" customWidth="1"/>
    <col min="3923" max="3923" width="18.33203125" style="2" customWidth="1"/>
    <col min="3924" max="3924" width="92.33203125" style="2" customWidth="1"/>
    <col min="3925" max="3925" width="85.33203125" style="2" customWidth="1"/>
    <col min="3926" max="3926" width="10.109375" style="2" customWidth="1"/>
    <col min="3927" max="3927" width="15" style="2" customWidth="1"/>
    <col min="3928" max="3928" width="32.6640625" style="2" customWidth="1"/>
    <col min="3929" max="4176" width="9.109375" style="2"/>
    <col min="4177" max="4177" width="10.5546875" style="2" customWidth="1"/>
    <col min="4178" max="4178" width="60.44140625" style="2" customWidth="1"/>
    <col min="4179" max="4179" width="18.33203125" style="2" customWidth="1"/>
    <col min="4180" max="4180" width="92.33203125" style="2" customWidth="1"/>
    <col min="4181" max="4181" width="85.33203125" style="2" customWidth="1"/>
    <col min="4182" max="4182" width="10.109375" style="2" customWidth="1"/>
    <col min="4183" max="4183" width="15" style="2" customWidth="1"/>
    <col min="4184" max="4184" width="32.6640625" style="2" customWidth="1"/>
    <col min="4185" max="4432" width="9.109375" style="2"/>
    <col min="4433" max="4433" width="10.5546875" style="2" customWidth="1"/>
    <col min="4434" max="4434" width="60.44140625" style="2" customWidth="1"/>
    <col min="4435" max="4435" width="18.33203125" style="2" customWidth="1"/>
    <col min="4436" max="4436" width="92.33203125" style="2" customWidth="1"/>
    <col min="4437" max="4437" width="85.33203125" style="2" customWidth="1"/>
    <col min="4438" max="4438" width="10.109375" style="2" customWidth="1"/>
    <col min="4439" max="4439" width="15" style="2" customWidth="1"/>
    <col min="4440" max="4440" width="32.6640625" style="2" customWidth="1"/>
    <col min="4441" max="4688" width="9.109375" style="2"/>
    <col min="4689" max="4689" width="10.5546875" style="2" customWidth="1"/>
    <col min="4690" max="4690" width="60.44140625" style="2" customWidth="1"/>
    <col min="4691" max="4691" width="18.33203125" style="2" customWidth="1"/>
    <col min="4692" max="4692" width="92.33203125" style="2" customWidth="1"/>
    <col min="4693" max="4693" width="85.33203125" style="2" customWidth="1"/>
    <col min="4694" max="4694" width="10.109375" style="2" customWidth="1"/>
    <col min="4695" max="4695" width="15" style="2" customWidth="1"/>
    <col min="4696" max="4696" width="32.6640625" style="2" customWidth="1"/>
    <col min="4697" max="4944" width="9.109375" style="2"/>
    <col min="4945" max="4945" width="10.5546875" style="2" customWidth="1"/>
    <col min="4946" max="4946" width="60.44140625" style="2" customWidth="1"/>
    <col min="4947" max="4947" width="18.33203125" style="2" customWidth="1"/>
    <col min="4948" max="4948" width="92.33203125" style="2" customWidth="1"/>
    <col min="4949" max="4949" width="85.33203125" style="2" customWidth="1"/>
    <col min="4950" max="4950" width="10.109375" style="2" customWidth="1"/>
    <col min="4951" max="4951" width="15" style="2" customWidth="1"/>
    <col min="4952" max="4952" width="32.6640625" style="2" customWidth="1"/>
    <col min="4953" max="5200" width="9.109375" style="2"/>
    <col min="5201" max="5201" width="10.5546875" style="2" customWidth="1"/>
    <col min="5202" max="5202" width="60.44140625" style="2" customWidth="1"/>
    <col min="5203" max="5203" width="18.33203125" style="2" customWidth="1"/>
    <col min="5204" max="5204" width="92.33203125" style="2" customWidth="1"/>
    <col min="5205" max="5205" width="85.33203125" style="2" customWidth="1"/>
    <col min="5206" max="5206" width="10.109375" style="2" customWidth="1"/>
    <col min="5207" max="5207" width="15" style="2" customWidth="1"/>
    <col min="5208" max="5208" width="32.6640625" style="2" customWidth="1"/>
    <col min="5209" max="5456" width="9.109375" style="2"/>
    <col min="5457" max="5457" width="10.5546875" style="2" customWidth="1"/>
    <col min="5458" max="5458" width="60.44140625" style="2" customWidth="1"/>
    <col min="5459" max="5459" width="18.33203125" style="2" customWidth="1"/>
    <col min="5460" max="5460" width="92.33203125" style="2" customWidth="1"/>
    <col min="5461" max="5461" width="85.33203125" style="2" customWidth="1"/>
    <col min="5462" max="5462" width="10.109375" style="2" customWidth="1"/>
    <col min="5463" max="5463" width="15" style="2" customWidth="1"/>
    <col min="5464" max="5464" width="32.6640625" style="2" customWidth="1"/>
    <col min="5465" max="5712" width="9.109375" style="2"/>
    <col min="5713" max="5713" width="10.5546875" style="2" customWidth="1"/>
    <col min="5714" max="5714" width="60.44140625" style="2" customWidth="1"/>
    <col min="5715" max="5715" width="18.33203125" style="2" customWidth="1"/>
    <col min="5716" max="5716" width="92.33203125" style="2" customWidth="1"/>
    <col min="5717" max="5717" width="85.33203125" style="2" customWidth="1"/>
    <col min="5718" max="5718" width="10.109375" style="2" customWidth="1"/>
    <col min="5719" max="5719" width="15" style="2" customWidth="1"/>
    <col min="5720" max="5720" width="32.6640625" style="2" customWidth="1"/>
    <col min="5721" max="5968" width="9.109375" style="2"/>
    <col min="5969" max="5969" width="10.5546875" style="2" customWidth="1"/>
    <col min="5970" max="5970" width="60.44140625" style="2" customWidth="1"/>
    <col min="5971" max="5971" width="18.33203125" style="2" customWidth="1"/>
    <col min="5972" max="5972" width="92.33203125" style="2" customWidth="1"/>
    <col min="5973" max="5973" width="85.33203125" style="2" customWidth="1"/>
    <col min="5974" max="5974" width="10.109375" style="2" customWidth="1"/>
    <col min="5975" max="5975" width="15" style="2" customWidth="1"/>
    <col min="5976" max="5976" width="32.6640625" style="2" customWidth="1"/>
    <col min="5977" max="6224" width="9.109375" style="2"/>
    <col min="6225" max="6225" width="10.5546875" style="2" customWidth="1"/>
    <col min="6226" max="6226" width="60.44140625" style="2" customWidth="1"/>
    <col min="6227" max="6227" width="18.33203125" style="2" customWidth="1"/>
    <col min="6228" max="6228" width="92.33203125" style="2" customWidth="1"/>
    <col min="6229" max="6229" width="85.33203125" style="2" customWidth="1"/>
    <col min="6230" max="6230" width="10.109375" style="2" customWidth="1"/>
    <col min="6231" max="6231" width="15" style="2" customWidth="1"/>
    <col min="6232" max="6232" width="32.6640625" style="2" customWidth="1"/>
    <col min="6233" max="6480" width="9.109375" style="2"/>
    <col min="6481" max="6481" width="10.5546875" style="2" customWidth="1"/>
    <col min="6482" max="6482" width="60.44140625" style="2" customWidth="1"/>
    <col min="6483" max="6483" width="18.33203125" style="2" customWidth="1"/>
    <col min="6484" max="6484" width="92.33203125" style="2" customWidth="1"/>
    <col min="6485" max="6485" width="85.33203125" style="2" customWidth="1"/>
    <col min="6486" max="6486" width="10.109375" style="2" customWidth="1"/>
    <col min="6487" max="6487" width="15" style="2" customWidth="1"/>
    <col min="6488" max="6488" width="32.6640625" style="2" customWidth="1"/>
    <col min="6489" max="6736" width="9.109375" style="2"/>
    <col min="6737" max="6737" width="10.5546875" style="2" customWidth="1"/>
    <col min="6738" max="6738" width="60.44140625" style="2" customWidth="1"/>
    <col min="6739" max="6739" width="18.33203125" style="2" customWidth="1"/>
    <col min="6740" max="6740" width="92.33203125" style="2" customWidth="1"/>
    <col min="6741" max="6741" width="85.33203125" style="2" customWidth="1"/>
    <col min="6742" max="6742" width="10.109375" style="2" customWidth="1"/>
    <col min="6743" max="6743" width="15" style="2" customWidth="1"/>
    <col min="6744" max="6744" width="32.6640625" style="2" customWidth="1"/>
    <col min="6745" max="6992" width="9.109375" style="2"/>
    <col min="6993" max="6993" width="10.5546875" style="2" customWidth="1"/>
    <col min="6994" max="6994" width="60.44140625" style="2" customWidth="1"/>
    <col min="6995" max="6995" width="18.33203125" style="2" customWidth="1"/>
    <col min="6996" max="6996" width="92.33203125" style="2" customWidth="1"/>
    <col min="6997" max="6997" width="85.33203125" style="2" customWidth="1"/>
    <col min="6998" max="6998" width="10.109375" style="2" customWidth="1"/>
    <col min="6999" max="6999" width="15" style="2" customWidth="1"/>
    <col min="7000" max="7000" width="32.6640625" style="2" customWidth="1"/>
    <col min="7001" max="7248" width="9.109375" style="2"/>
    <col min="7249" max="7249" width="10.5546875" style="2" customWidth="1"/>
    <col min="7250" max="7250" width="60.44140625" style="2" customWidth="1"/>
    <col min="7251" max="7251" width="18.33203125" style="2" customWidth="1"/>
    <col min="7252" max="7252" width="92.33203125" style="2" customWidth="1"/>
    <col min="7253" max="7253" width="85.33203125" style="2" customWidth="1"/>
    <col min="7254" max="7254" width="10.109375" style="2" customWidth="1"/>
    <col min="7255" max="7255" width="15" style="2" customWidth="1"/>
    <col min="7256" max="7256" width="32.6640625" style="2" customWidth="1"/>
    <col min="7257" max="7504" width="9.109375" style="2"/>
    <col min="7505" max="7505" width="10.5546875" style="2" customWidth="1"/>
    <col min="7506" max="7506" width="60.44140625" style="2" customWidth="1"/>
    <col min="7507" max="7507" width="18.33203125" style="2" customWidth="1"/>
    <col min="7508" max="7508" width="92.33203125" style="2" customWidth="1"/>
    <col min="7509" max="7509" width="85.33203125" style="2" customWidth="1"/>
    <col min="7510" max="7510" width="10.109375" style="2" customWidth="1"/>
    <col min="7511" max="7511" width="15" style="2" customWidth="1"/>
    <col min="7512" max="7512" width="32.6640625" style="2" customWidth="1"/>
    <col min="7513" max="7760" width="9.109375" style="2"/>
    <col min="7761" max="7761" width="10.5546875" style="2" customWidth="1"/>
    <col min="7762" max="7762" width="60.44140625" style="2" customWidth="1"/>
    <col min="7763" max="7763" width="18.33203125" style="2" customWidth="1"/>
    <col min="7764" max="7764" width="92.33203125" style="2" customWidth="1"/>
    <col min="7765" max="7765" width="85.33203125" style="2" customWidth="1"/>
    <col min="7766" max="7766" width="10.109375" style="2" customWidth="1"/>
    <col min="7767" max="7767" width="15" style="2" customWidth="1"/>
    <col min="7768" max="7768" width="32.6640625" style="2" customWidth="1"/>
    <col min="7769" max="8016" width="9.109375" style="2"/>
    <col min="8017" max="8017" width="10.5546875" style="2" customWidth="1"/>
    <col min="8018" max="8018" width="60.44140625" style="2" customWidth="1"/>
    <col min="8019" max="8019" width="18.33203125" style="2" customWidth="1"/>
    <col min="8020" max="8020" width="92.33203125" style="2" customWidth="1"/>
    <col min="8021" max="8021" width="85.33203125" style="2" customWidth="1"/>
    <col min="8022" max="8022" width="10.109375" style="2" customWidth="1"/>
    <col min="8023" max="8023" width="15" style="2" customWidth="1"/>
    <col min="8024" max="8024" width="32.6640625" style="2" customWidth="1"/>
    <col min="8025" max="8272" width="9.109375" style="2"/>
    <col min="8273" max="8273" width="10.5546875" style="2" customWidth="1"/>
    <col min="8274" max="8274" width="60.44140625" style="2" customWidth="1"/>
    <col min="8275" max="8275" width="18.33203125" style="2" customWidth="1"/>
    <col min="8276" max="8276" width="92.33203125" style="2" customWidth="1"/>
    <col min="8277" max="8277" width="85.33203125" style="2" customWidth="1"/>
    <col min="8278" max="8278" width="10.109375" style="2" customWidth="1"/>
    <col min="8279" max="8279" width="15" style="2" customWidth="1"/>
    <col min="8280" max="8280" width="32.6640625" style="2" customWidth="1"/>
    <col min="8281" max="8528" width="9.109375" style="2"/>
    <col min="8529" max="8529" width="10.5546875" style="2" customWidth="1"/>
    <col min="8530" max="8530" width="60.44140625" style="2" customWidth="1"/>
    <col min="8531" max="8531" width="18.33203125" style="2" customWidth="1"/>
    <col min="8532" max="8532" width="92.33203125" style="2" customWidth="1"/>
    <col min="8533" max="8533" width="85.33203125" style="2" customWidth="1"/>
    <col min="8534" max="8534" width="10.109375" style="2" customWidth="1"/>
    <col min="8535" max="8535" width="15" style="2" customWidth="1"/>
    <col min="8536" max="8536" width="32.6640625" style="2" customWidth="1"/>
    <col min="8537" max="8784" width="9.109375" style="2"/>
    <col min="8785" max="8785" width="10.5546875" style="2" customWidth="1"/>
    <col min="8786" max="8786" width="60.44140625" style="2" customWidth="1"/>
    <col min="8787" max="8787" width="18.33203125" style="2" customWidth="1"/>
    <col min="8788" max="8788" width="92.33203125" style="2" customWidth="1"/>
    <col min="8789" max="8789" width="85.33203125" style="2" customWidth="1"/>
    <col min="8790" max="8790" width="10.109375" style="2" customWidth="1"/>
    <col min="8791" max="8791" width="15" style="2" customWidth="1"/>
    <col min="8792" max="8792" width="32.6640625" style="2" customWidth="1"/>
    <col min="8793" max="9040" width="9.109375" style="2"/>
    <col min="9041" max="9041" width="10.5546875" style="2" customWidth="1"/>
    <col min="9042" max="9042" width="60.44140625" style="2" customWidth="1"/>
    <col min="9043" max="9043" width="18.33203125" style="2" customWidth="1"/>
    <col min="9044" max="9044" width="92.33203125" style="2" customWidth="1"/>
    <col min="9045" max="9045" width="85.33203125" style="2" customWidth="1"/>
    <col min="9046" max="9046" width="10.109375" style="2" customWidth="1"/>
    <col min="9047" max="9047" width="15" style="2" customWidth="1"/>
    <col min="9048" max="9048" width="32.6640625" style="2" customWidth="1"/>
    <col min="9049" max="9296" width="9.109375" style="2"/>
    <col min="9297" max="9297" width="10.5546875" style="2" customWidth="1"/>
    <col min="9298" max="9298" width="60.44140625" style="2" customWidth="1"/>
    <col min="9299" max="9299" width="18.33203125" style="2" customWidth="1"/>
    <col min="9300" max="9300" width="92.33203125" style="2" customWidth="1"/>
    <col min="9301" max="9301" width="85.33203125" style="2" customWidth="1"/>
    <col min="9302" max="9302" width="10.109375" style="2" customWidth="1"/>
    <col min="9303" max="9303" width="15" style="2" customWidth="1"/>
    <col min="9304" max="9304" width="32.6640625" style="2" customWidth="1"/>
    <col min="9305" max="9552" width="9.109375" style="2"/>
    <col min="9553" max="9553" width="10.5546875" style="2" customWidth="1"/>
    <col min="9554" max="9554" width="60.44140625" style="2" customWidth="1"/>
    <col min="9555" max="9555" width="18.33203125" style="2" customWidth="1"/>
    <col min="9556" max="9556" width="92.33203125" style="2" customWidth="1"/>
    <col min="9557" max="9557" width="85.33203125" style="2" customWidth="1"/>
    <col min="9558" max="9558" width="10.109375" style="2" customWidth="1"/>
    <col min="9559" max="9559" width="15" style="2" customWidth="1"/>
    <col min="9560" max="9560" width="32.6640625" style="2" customWidth="1"/>
    <col min="9561" max="9808" width="9.109375" style="2"/>
    <col min="9809" max="9809" width="10.5546875" style="2" customWidth="1"/>
    <col min="9810" max="9810" width="60.44140625" style="2" customWidth="1"/>
    <col min="9811" max="9811" width="18.33203125" style="2" customWidth="1"/>
    <col min="9812" max="9812" width="92.33203125" style="2" customWidth="1"/>
    <col min="9813" max="9813" width="85.33203125" style="2" customWidth="1"/>
    <col min="9814" max="9814" width="10.109375" style="2" customWidth="1"/>
    <col min="9815" max="9815" width="15" style="2" customWidth="1"/>
    <col min="9816" max="9816" width="32.6640625" style="2" customWidth="1"/>
    <col min="9817" max="10064" width="9.109375" style="2"/>
    <col min="10065" max="10065" width="10.5546875" style="2" customWidth="1"/>
    <col min="10066" max="10066" width="60.44140625" style="2" customWidth="1"/>
    <col min="10067" max="10067" width="18.33203125" style="2" customWidth="1"/>
    <col min="10068" max="10068" width="92.33203125" style="2" customWidth="1"/>
    <col min="10069" max="10069" width="85.33203125" style="2" customWidth="1"/>
    <col min="10070" max="10070" width="10.109375" style="2" customWidth="1"/>
    <col min="10071" max="10071" width="15" style="2" customWidth="1"/>
    <col min="10072" max="10072" width="32.6640625" style="2" customWidth="1"/>
    <col min="10073" max="10320" width="9.109375" style="2"/>
    <col min="10321" max="10321" width="10.5546875" style="2" customWidth="1"/>
    <col min="10322" max="10322" width="60.44140625" style="2" customWidth="1"/>
    <col min="10323" max="10323" width="18.33203125" style="2" customWidth="1"/>
    <col min="10324" max="10324" width="92.33203125" style="2" customWidth="1"/>
    <col min="10325" max="10325" width="85.33203125" style="2" customWidth="1"/>
    <col min="10326" max="10326" width="10.109375" style="2" customWidth="1"/>
    <col min="10327" max="10327" width="15" style="2" customWidth="1"/>
    <col min="10328" max="10328" width="32.6640625" style="2" customWidth="1"/>
    <col min="10329" max="10576" width="9.109375" style="2"/>
    <col min="10577" max="10577" width="10.5546875" style="2" customWidth="1"/>
    <col min="10578" max="10578" width="60.44140625" style="2" customWidth="1"/>
    <col min="10579" max="10579" width="18.33203125" style="2" customWidth="1"/>
    <col min="10580" max="10580" width="92.33203125" style="2" customWidth="1"/>
    <col min="10581" max="10581" width="85.33203125" style="2" customWidth="1"/>
    <col min="10582" max="10582" width="10.109375" style="2" customWidth="1"/>
    <col min="10583" max="10583" width="15" style="2" customWidth="1"/>
    <col min="10584" max="10584" width="32.6640625" style="2" customWidth="1"/>
    <col min="10585" max="10832" width="9.109375" style="2"/>
    <col min="10833" max="10833" width="10.5546875" style="2" customWidth="1"/>
    <col min="10834" max="10834" width="60.44140625" style="2" customWidth="1"/>
    <col min="10835" max="10835" width="18.33203125" style="2" customWidth="1"/>
    <col min="10836" max="10836" width="92.33203125" style="2" customWidth="1"/>
    <col min="10837" max="10837" width="85.33203125" style="2" customWidth="1"/>
    <col min="10838" max="10838" width="10.109375" style="2" customWidth="1"/>
    <col min="10839" max="10839" width="15" style="2" customWidth="1"/>
    <col min="10840" max="10840" width="32.6640625" style="2" customWidth="1"/>
    <col min="10841" max="11088" width="9.109375" style="2"/>
    <col min="11089" max="11089" width="10.5546875" style="2" customWidth="1"/>
    <col min="11090" max="11090" width="60.44140625" style="2" customWidth="1"/>
    <col min="11091" max="11091" width="18.33203125" style="2" customWidth="1"/>
    <col min="11092" max="11092" width="92.33203125" style="2" customWidth="1"/>
    <col min="11093" max="11093" width="85.33203125" style="2" customWidth="1"/>
    <col min="11094" max="11094" width="10.109375" style="2" customWidth="1"/>
    <col min="11095" max="11095" width="15" style="2" customWidth="1"/>
    <col min="11096" max="11096" width="32.6640625" style="2" customWidth="1"/>
    <col min="11097" max="11344" width="9.109375" style="2"/>
    <col min="11345" max="11345" width="10.5546875" style="2" customWidth="1"/>
    <col min="11346" max="11346" width="60.44140625" style="2" customWidth="1"/>
    <col min="11347" max="11347" width="18.33203125" style="2" customWidth="1"/>
    <col min="11348" max="11348" width="92.33203125" style="2" customWidth="1"/>
    <col min="11349" max="11349" width="85.33203125" style="2" customWidth="1"/>
    <col min="11350" max="11350" width="10.109375" style="2" customWidth="1"/>
    <col min="11351" max="11351" width="15" style="2" customWidth="1"/>
    <col min="11352" max="11352" width="32.6640625" style="2" customWidth="1"/>
    <col min="11353" max="11600" width="9.109375" style="2"/>
    <col min="11601" max="11601" width="10.5546875" style="2" customWidth="1"/>
    <col min="11602" max="11602" width="60.44140625" style="2" customWidth="1"/>
    <col min="11603" max="11603" width="18.33203125" style="2" customWidth="1"/>
    <col min="11604" max="11604" width="92.33203125" style="2" customWidth="1"/>
    <col min="11605" max="11605" width="85.33203125" style="2" customWidth="1"/>
    <col min="11606" max="11606" width="10.109375" style="2" customWidth="1"/>
    <col min="11607" max="11607" width="15" style="2" customWidth="1"/>
    <col min="11608" max="11608" width="32.6640625" style="2" customWidth="1"/>
    <col min="11609" max="11856" width="9.109375" style="2"/>
    <col min="11857" max="11857" width="10.5546875" style="2" customWidth="1"/>
    <col min="11858" max="11858" width="60.44140625" style="2" customWidth="1"/>
    <col min="11859" max="11859" width="18.33203125" style="2" customWidth="1"/>
    <col min="11860" max="11860" width="92.33203125" style="2" customWidth="1"/>
    <col min="11861" max="11861" width="85.33203125" style="2" customWidth="1"/>
    <col min="11862" max="11862" width="10.109375" style="2" customWidth="1"/>
    <col min="11863" max="11863" width="15" style="2" customWidth="1"/>
    <col min="11864" max="11864" width="32.6640625" style="2" customWidth="1"/>
    <col min="11865" max="12112" width="9.109375" style="2"/>
    <col min="12113" max="12113" width="10.5546875" style="2" customWidth="1"/>
    <col min="12114" max="12114" width="60.44140625" style="2" customWidth="1"/>
    <col min="12115" max="12115" width="18.33203125" style="2" customWidth="1"/>
    <col min="12116" max="12116" width="92.33203125" style="2" customWidth="1"/>
    <col min="12117" max="12117" width="85.33203125" style="2" customWidth="1"/>
    <col min="12118" max="12118" width="10.109375" style="2" customWidth="1"/>
    <col min="12119" max="12119" width="15" style="2" customWidth="1"/>
    <col min="12120" max="12120" width="32.6640625" style="2" customWidth="1"/>
    <col min="12121" max="12368" width="9.109375" style="2"/>
    <col min="12369" max="12369" width="10.5546875" style="2" customWidth="1"/>
    <col min="12370" max="12370" width="60.44140625" style="2" customWidth="1"/>
    <col min="12371" max="12371" width="18.33203125" style="2" customWidth="1"/>
    <col min="12372" max="12372" width="92.33203125" style="2" customWidth="1"/>
    <col min="12373" max="12373" width="85.33203125" style="2" customWidth="1"/>
    <col min="12374" max="12374" width="10.109375" style="2" customWidth="1"/>
    <col min="12375" max="12375" width="15" style="2" customWidth="1"/>
    <col min="12376" max="12376" width="32.6640625" style="2" customWidth="1"/>
    <col min="12377" max="12624" width="9.109375" style="2"/>
    <col min="12625" max="12625" width="10.5546875" style="2" customWidth="1"/>
    <col min="12626" max="12626" width="60.44140625" style="2" customWidth="1"/>
    <col min="12627" max="12627" width="18.33203125" style="2" customWidth="1"/>
    <col min="12628" max="12628" width="92.33203125" style="2" customWidth="1"/>
    <col min="12629" max="12629" width="85.33203125" style="2" customWidth="1"/>
    <col min="12630" max="12630" width="10.109375" style="2" customWidth="1"/>
    <col min="12631" max="12631" width="15" style="2" customWidth="1"/>
    <col min="12632" max="12632" width="32.6640625" style="2" customWidth="1"/>
    <col min="12633" max="12880" width="9.109375" style="2"/>
    <col min="12881" max="12881" width="10.5546875" style="2" customWidth="1"/>
    <col min="12882" max="12882" width="60.44140625" style="2" customWidth="1"/>
    <col min="12883" max="12883" width="18.33203125" style="2" customWidth="1"/>
    <col min="12884" max="12884" width="92.33203125" style="2" customWidth="1"/>
    <col min="12885" max="12885" width="85.33203125" style="2" customWidth="1"/>
    <col min="12886" max="12886" width="10.109375" style="2" customWidth="1"/>
    <col min="12887" max="12887" width="15" style="2" customWidth="1"/>
    <col min="12888" max="12888" width="32.6640625" style="2" customWidth="1"/>
    <col min="12889" max="13136" width="9.109375" style="2"/>
    <col min="13137" max="13137" width="10.5546875" style="2" customWidth="1"/>
    <col min="13138" max="13138" width="60.44140625" style="2" customWidth="1"/>
    <col min="13139" max="13139" width="18.33203125" style="2" customWidth="1"/>
    <col min="13140" max="13140" width="92.33203125" style="2" customWidth="1"/>
    <col min="13141" max="13141" width="85.33203125" style="2" customWidth="1"/>
    <col min="13142" max="13142" width="10.109375" style="2" customWidth="1"/>
    <col min="13143" max="13143" width="15" style="2" customWidth="1"/>
    <col min="13144" max="13144" width="32.6640625" style="2" customWidth="1"/>
    <col min="13145" max="13392" width="9.109375" style="2"/>
    <col min="13393" max="13393" width="10.5546875" style="2" customWidth="1"/>
    <col min="13394" max="13394" width="60.44140625" style="2" customWidth="1"/>
    <col min="13395" max="13395" width="18.33203125" style="2" customWidth="1"/>
    <col min="13396" max="13396" width="92.33203125" style="2" customWidth="1"/>
    <col min="13397" max="13397" width="85.33203125" style="2" customWidth="1"/>
    <col min="13398" max="13398" width="10.109375" style="2" customWidth="1"/>
    <col min="13399" max="13399" width="15" style="2" customWidth="1"/>
    <col min="13400" max="13400" width="32.6640625" style="2" customWidth="1"/>
    <col min="13401" max="13648" width="9.109375" style="2"/>
    <col min="13649" max="13649" width="10.5546875" style="2" customWidth="1"/>
    <col min="13650" max="13650" width="60.44140625" style="2" customWidth="1"/>
    <col min="13651" max="13651" width="18.33203125" style="2" customWidth="1"/>
    <col min="13652" max="13652" width="92.33203125" style="2" customWidth="1"/>
    <col min="13653" max="13653" width="85.33203125" style="2" customWidth="1"/>
    <col min="13654" max="13654" width="10.109375" style="2" customWidth="1"/>
    <col min="13655" max="13655" width="15" style="2" customWidth="1"/>
    <col min="13656" max="13656" width="32.6640625" style="2" customWidth="1"/>
    <col min="13657" max="13904" width="9.109375" style="2"/>
    <col min="13905" max="13905" width="10.5546875" style="2" customWidth="1"/>
    <col min="13906" max="13906" width="60.44140625" style="2" customWidth="1"/>
    <col min="13907" max="13907" width="18.33203125" style="2" customWidth="1"/>
    <col min="13908" max="13908" width="92.33203125" style="2" customWidth="1"/>
    <col min="13909" max="13909" width="85.33203125" style="2" customWidth="1"/>
    <col min="13910" max="13910" width="10.109375" style="2" customWidth="1"/>
    <col min="13911" max="13911" width="15" style="2" customWidth="1"/>
    <col min="13912" max="13912" width="32.6640625" style="2" customWidth="1"/>
    <col min="13913" max="14160" width="9.109375" style="2"/>
    <col min="14161" max="14161" width="10.5546875" style="2" customWidth="1"/>
    <col min="14162" max="14162" width="60.44140625" style="2" customWidth="1"/>
    <col min="14163" max="14163" width="18.33203125" style="2" customWidth="1"/>
    <col min="14164" max="14164" width="92.33203125" style="2" customWidth="1"/>
    <col min="14165" max="14165" width="85.33203125" style="2" customWidth="1"/>
    <col min="14166" max="14166" width="10.109375" style="2" customWidth="1"/>
    <col min="14167" max="14167" width="15" style="2" customWidth="1"/>
    <col min="14168" max="14168" width="32.6640625" style="2" customWidth="1"/>
    <col min="14169" max="14416" width="9.109375" style="2"/>
    <col min="14417" max="14417" width="10.5546875" style="2" customWidth="1"/>
    <col min="14418" max="14418" width="60.44140625" style="2" customWidth="1"/>
    <col min="14419" max="14419" width="18.33203125" style="2" customWidth="1"/>
    <col min="14420" max="14420" width="92.33203125" style="2" customWidth="1"/>
    <col min="14421" max="14421" width="85.33203125" style="2" customWidth="1"/>
    <col min="14422" max="14422" width="10.109375" style="2" customWidth="1"/>
    <col min="14423" max="14423" width="15" style="2" customWidth="1"/>
    <col min="14424" max="14424" width="32.6640625" style="2" customWidth="1"/>
    <col min="14425" max="14672" width="9.109375" style="2"/>
    <col min="14673" max="14673" width="10.5546875" style="2" customWidth="1"/>
    <col min="14674" max="14674" width="60.44140625" style="2" customWidth="1"/>
    <col min="14675" max="14675" width="18.33203125" style="2" customWidth="1"/>
    <col min="14676" max="14676" width="92.33203125" style="2" customWidth="1"/>
    <col min="14677" max="14677" width="85.33203125" style="2" customWidth="1"/>
    <col min="14678" max="14678" width="10.109375" style="2" customWidth="1"/>
    <col min="14679" max="14679" width="15" style="2" customWidth="1"/>
    <col min="14680" max="14680" width="32.6640625" style="2" customWidth="1"/>
    <col min="14681" max="14928" width="9.109375" style="2"/>
    <col min="14929" max="14929" width="10.5546875" style="2" customWidth="1"/>
    <col min="14930" max="14930" width="60.44140625" style="2" customWidth="1"/>
    <col min="14931" max="14931" width="18.33203125" style="2" customWidth="1"/>
    <col min="14932" max="14932" width="92.33203125" style="2" customWidth="1"/>
    <col min="14933" max="14933" width="85.33203125" style="2" customWidth="1"/>
    <col min="14934" max="14934" width="10.109375" style="2" customWidth="1"/>
    <col min="14935" max="14935" width="15" style="2" customWidth="1"/>
    <col min="14936" max="14936" width="32.6640625" style="2" customWidth="1"/>
    <col min="14937" max="15184" width="9.109375" style="2"/>
    <col min="15185" max="15185" width="10.5546875" style="2" customWidth="1"/>
    <col min="15186" max="15186" width="60.44140625" style="2" customWidth="1"/>
    <col min="15187" max="15187" width="18.33203125" style="2" customWidth="1"/>
    <col min="15188" max="15188" width="92.33203125" style="2" customWidth="1"/>
    <col min="15189" max="15189" width="85.33203125" style="2" customWidth="1"/>
    <col min="15190" max="15190" width="10.109375" style="2" customWidth="1"/>
    <col min="15191" max="15191" width="15" style="2" customWidth="1"/>
    <col min="15192" max="15192" width="32.6640625" style="2" customWidth="1"/>
    <col min="15193" max="15440" width="9.109375" style="2"/>
    <col min="15441" max="15441" width="10.5546875" style="2" customWidth="1"/>
    <col min="15442" max="15442" width="60.44140625" style="2" customWidth="1"/>
    <col min="15443" max="15443" width="18.33203125" style="2" customWidth="1"/>
    <col min="15444" max="15444" width="92.33203125" style="2" customWidth="1"/>
    <col min="15445" max="15445" width="85.33203125" style="2" customWidth="1"/>
    <col min="15446" max="15446" width="10.109375" style="2" customWidth="1"/>
    <col min="15447" max="15447" width="15" style="2" customWidth="1"/>
    <col min="15448" max="15448" width="32.6640625" style="2" customWidth="1"/>
    <col min="15449" max="15696" width="9.109375" style="2"/>
    <col min="15697" max="15697" width="10.5546875" style="2" customWidth="1"/>
    <col min="15698" max="15698" width="60.44140625" style="2" customWidth="1"/>
    <col min="15699" max="15699" width="18.33203125" style="2" customWidth="1"/>
    <col min="15700" max="15700" width="92.33203125" style="2" customWidth="1"/>
    <col min="15701" max="15701" width="85.33203125" style="2" customWidth="1"/>
    <col min="15702" max="15702" width="10.109375" style="2" customWidth="1"/>
    <col min="15703" max="15703" width="15" style="2" customWidth="1"/>
    <col min="15704" max="15704" width="32.6640625" style="2" customWidth="1"/>
    <col min="15705" max="15952" width="9.109375" style="2"/>
    <col min="15953" max="15953" width="10.5546875" style="2" customWidth="1"/>
    <col min="15954" max="15954" width="60.44140625" style="2" customWidth="1"/>
    <col min="15955" max="15955" width="18.33203125" style="2" customWidth="1"/>
    <col min="15956" max="15956" width="92.33203125" style="2" customWidth="1"/>
    <col min="15957" max="15957" width="85.33203125" style="2" customWidth="1"/>
    <col min="15958" max="15958" width="10.109375" style="2" customWidth="1"/>
    <col min="15959" max="15959" width="15" style="2" customWidth="1"/>
    <col min="15960" max="15960" width="32.6640625" style="2" customWidth="1"/>
    <col min="15961" max="16210" width="9.109375" style="2"/>
    <col min="16211" max="16255" width="9.109375" style="2" customWidth="1"/>
    <col min="16256" max="16384" width="9.109375" style="2"/>
  </cols>
  <sheetData>
    <row r="1" spans="1:4" s="1" customFormat="1" ht="22.8" x14ac:dyDescent="0.3">
      <c r="A1" s="126" t="s">
        <v>1</v>
      </c>
      <c r="B1" s="126"/>
      <c r="C1" s="126"/>
      <c r="D1" s="126"/>
    </row>
    <row r="2" spans="1:4" ht="29.25" customHeight="1" x14ac:dyDescent="0.3">
      <c r="A2" s="127" t="s">
        <v>25</v>
      </c>
      <c r="B2" s="127"/>
      <c r="C2" s="127"/>
      <c r="D2" s="127"/>
    </row>
    <row r="3" spans="1:4" x14ac:dyDescent="0.3">
      <c r="A3" s="10"/>
      <c r="B3" s="4"/>
      <c r="C3" s="12"/>
      <c r="D3" s="11" t="s">
        <v>2</v>
      </c>
    </row>
    <row r="4" spans="1:4" ht="77.25" customHeight="1" x14ac:dyDescent="0.3">
      <c r="A4" s="18" t="s">
        <v>9</v>
      </c>
      <c r="B4" s="8" t="s">
        <v>149</v>
      </c>
      <c r="C4" s="8" t="s">
        <v>3</v>
      </c>
      <c r="D4" s="18" t="s">
        <v>4</v>
      </c>
    </row>
    <row r="5" spans="1:4" s="7" customFormat="1" ht="15.6" x14ac:dyDescent="0.3">
      <c r="A5" s="9">
        <v>1</v>
      </c>
      <c r="B5" s="6">
        <v>2</v>
      </c>
      <c r="C5" s="6">
        <v>3</v>
      </c>
      <c r="D5" s="9">
        <v>4</v>
      </c>
    </row>
    <row r="6" spans="1:4" s="7" customFormat="1" ht="24.6" customHeight="1" x14ac:dyDescent="0.3">
      <c r="A6" s="149" t="s">
        <v>153</v>
      </c>
      <c r="B6" s="150"/>
      <c r="C6" s="150"/>
      <c r="D6" s="151"/>
    </row>
    <row r="7" spans="1:4" customFormat="1" ht="30" customHeight="1" x14ac:dyDescent="0.3">
      <c r="A7" s="128" t="s">
        <v>7</v>
      </c>
      <c r="B7" s="128"/>
      <c r="C7" s="128"/>
      <c r="D7" s="128"/>
    </row>
    <row r="8" spans="1:4" customFormat="1" ht="28.5" customHeight="1" x14ac:dyDescent="0.3">
      <c r="A8" s="55" t="s">
        <v>21</v>
      </c>
      <c r="B8" s="61">
        <f>B9</f>
        <v>1000</v>
      </c>
      <c r="C8" s="59"/>
      <c r="D8" s="59"/>
    </row>
    <row r="9" spans="1:4" customFormat="1" ht="22.95" customHeight="1" x14ac:dyDescent="0.3">
      <c r="A9" s="26" t="s">
        <v>22</v>
      </c>
      <c r="B9" s="62">
        <f>B10</f>
        <v>1000</v>
      </c>
      <c r="C9" s="54"/>
      <c r="D9" s="54"/>
    </row>
    <row r="10" spans="1:4" customFormat="1" ht="276.75" customHeight="1" x14ac:dyDescent="0.3">
      <c r="A10" s="73" t="s">
        <v>118</v>
      </c>
      <c r="B10" s="102">
        <v>1000</v>
      </c>
      <c r="C10" s="73" t="s">
        <v>122</v>
      </c>
      <c r="D10" s="73" t="s">
        <v>144</v>
      </c>
    </row>
    <row r="11" spans="1:4" s="15" customFormat="1" ht="25.2" customHeight="1" x14ac:dyDescent="0.3">
      <c r="A11" s="35" t="s">
        <v>6</v>
      </c>
      <c r="B11" s="34">
        <f>B14+B16+B18+B20+B25+B12+B23</f>
        <v>87499.02</v>
      </c>
      <c r="C11" s="16"/>
      <c r="D11" s="16"/>
    </row>
    <row r="12" spans="1:4" s="20" customFormat="1" ht="24" customHeight="1" x14ac:dyDescent="0.3">
      <c r="A12" s="26" t="s">
        <v>22</v>
      </c>
      <c r="B12" s="27">
        <f>B13</f>
        <v>4855.8100000000004</v>
      </c>
      <c r="C12" s="28"/>
      <c r="D12" s="54"/>
    </row>
    <row r="13" spans="1:4" s="20" customFormat="1" ht="61.2" customHeight="1" x14ac:dyDescent="0.3">
      <c r="A13" s="30" t="s">
        <v>123</v>
      </c>
      <c r="B13" s="103">
        <v>4855.8100000000004</v>
      </c>
      <c r="C13" s="70" t="s">
        <v>106</v>
      </c>
      <c r="D13" s="54" t="s">
        <v>145</v>
      </c>
    </row>
    <row r="14" spans="1:4" s="20" customFormat="1" ht="22.95" customHeight="1" x14ac:dyDescent="0.3">
      <c r="A14" s="72" t="s">
        <v>19</v>
      </c>
      <c r="B14" s="27">
        <f>B15</f>
        <v>2340.65</v>
      </c>
      <c r="C14" s="70"/>
      <c r="D14" s="54"/>
    </row>
    <row r="15" spans="1:4" customFormat="1" ht="99" customHeight="1" x14ac:dyDescent="0.3">
      <c r="A15" s="31" t="s">
        <v>59</v>
      </c>
      <c r="B15" s="81">
        <v>2340.65</v>
      </c>
      <c r="C15" s="43" t="s">
        <v>34</v>
      </c>
      <c r="D15" s="44" t="s">
        <v>90</v>
      </c>
    </row>
    <row r="16" spans="1:4" customFormat="1" ht="42.6" customHeight="1" x14ac:dyDescent="0.3">
      <c r="A16" s="42" t="s">
        <v>16</v>
      </c>
      <c r="B16" s="27">
        <f>B17</f>
        <v>66242.58</v>
      </c>
      <c r="C16" s="68"/>
      <c r="D16" s="44"/>
    </row>
    <row r="17" spans="1:4" customFormat="1" ht="63.75" customHeight="1" x14ac:dyDescent="0.3">
      <c r="A17" s="31" t="s">
        <v>70</v>
      </c>
      <c r="B17" s="64">
        <v>66242.58</v>
      </c>
      <c r="C17" s="68" t="s">
        <v>158</v>
      </c>
      <c r="D17" s="44" t="s">
        <v>128</v>
      </c>
    </row>
    <row r="18" spans="1:4" customFormat="1" ht="48" customHeight="1" x14ac:dyDescent="0.3">
      <c r="A18" s="42" t="s">
        <v>17</v>
      </c>
      <c r="B18" s="27">
        <f>SUM(B19:B19)</f>
        <v>1016.66</v>
      </c>
      <c r="C18" s="68"/>
      <c r="D18" s="44"/>
    </row>
    <row r="19" spans="1:4" customFormat="1" ht="80.25" customHeight="1" x14ac:dyDescent="0.3">
      <c r="A19" s="31" t="s">
        <v>69</v>
      </c>
      <c r="B19" s="64">
        <v>1016.66</v>
      </c>
      <c r="C19" s="68" t="s">
        <v>129</v>
      </c>
      <c r="D19" s="44" t="s">
        <v>91</v>
      </c>
    </row>
    <row r="20" spans="1:4" customFormat="1" ht="59.4" customHeight="1" x14ac:dyDescent="0.3">
      <c r="A20" s="42" t="s">
        <v>74</v>
      </c>
      <c r="B20" s="27">
        <f>B21+B22</f>
        <v>7561.27</v>
      </c>
      <c r="C20" s="68"/>
      <c r="D20" s="44"/>
    </row>
    <row r="21" spans="1:4" customFormat="1" ht="64.5" customHeight="1" x14ac:dyDescent="0.3">
      <c r="A21" s="138" t="s">
        <v>75</v>
      </c>
      <c r="B21" s="64">
        <v>4791.5</v>
      </c>
      <c r="C21" s="160" t="s">
        <v>27</v>
      </c>
      <c r="D21" s="41" t="s">
        <v>92</v>
      </c>
    </row>
    <row r="22" spans="1:4" customFormat="1" ht="64.2" customHeight="1" x14ac:dyDescent="0.3">
      <c r="A22" s="140"/>
      <c r="B22" s="64">
        <v>2769.77</v>
      </c>
      <c r="C22" s="161"/>
      <c r="D22" s="41" t="s">
        <v>100</v>
      </c>
    </row>
    <row r="23" spans="1:4" s="95" customFormat="1" ht="48" customHeight="1" x14ac:dyDescent="0.3">
      <c r="A23" s="26" t="s">
        <v>77</v>
      </c>
      <c r="B23" s="92">
        <f>B24</f>
        <v>1916.63</v>
      </c>
      <c r="C23" s="93"/>
      <c r="D23" s="94"/>
    </row>
    <row r="24" spans="1:4" customFormat="1" ht="237.75" customHeight="1" x14ac:dyDescent="0.3">
      <c r="A24" s="31" t="s">
        <v>130</v>
      </c>
      <c r="B24" s="64">
        <v>1916.63</v>
      </c>
      <c r="C24" s="56" t="s">
        <v>126</v>
      </c>
      <c r="D24" s="41" t="s">
        <v>157</v>
      </c>
    </row>
    <row r="25" spans="1:4" customFormat="1" ht="106.95" customHeight="1" x14ac:dyDescent="0.3">
      <c r="A25" s="26" t="s">
        <v>20</v>
      </c>
      <c r="B25" s="65">
        <f>B26+B27+B28</f>
        <v>3565.42</v>
      </c>
      <c r="C25" s="68"/>
      <c r="D25" s="44"/>
    </row>
    <row r="26" spans="1:4" s="15" customFormat="1" ht="104.25" customHeight="1" x14ac:dyDescent="0.3">
      <c r="A26" s="138" t="s">
        <v>76</v>
      </c>
      <c r="B26" s="63">
        <v>649.79999999999995</v>
      </c>
      <c r="C26" s="49" t="s">
        <v>85</v>
      </c>
      <c r="D26" s="96" t="s">
        <v>141</v>
      </c>
    </row>
    <row r="27" spans="1:4" s="15" customFormat="1" ht="47.4" customHeight="1" x14ac:dyDescent="0.3">
      <c r="A27" s="144"/>
      <c r="B27" s="63">
        <v>1371.02</v>
      </c>
      <c r="C27" s="97" t="s">
        <v>84</v>
      </c>
      <c r="D27" s="96" t="s">
        <v>143</v>
      </c>
    </row>
    <row r="28" spans="1:4" s="15" customFormat="1" ht="102.6" customHeight="1" x14ac:dyDescent="0.3">
      <c r="A28" s="145"/>
      <c r="B28" s="63">
        <v>1544.6</v>
      </c>
      <c r="C28" s="70" t="s">
        <v>112</v>
      </c>
      <c r="D28" s="44" t="s">
        <v>93</v>
      </c>
    </row>
    <row r="29" spans="1:4" s="40" customFormat="1" ht="49.5" customHeight="1" x14ac:dyDescent="0.3">
      <c r="A29" s="50" t="s">
        <v>11</v>
      </c>
      <c r="B29" s="32">
        <f>B30+B46+B48+B51+B53</f>
        <v>244843.53999999998</v>
      </c>
      <c r="C29" s="17"/>
      <c r="D29" s="51"/>
    </row>
    <row r="30" spans="1:4" s="40" customFormat="1" ht="63.75" customHeight="1" x14ac:dyDescent="0.3">
      <c r="A30" s="26" t="s">
        <v>14</v>
      </c>
      <c r="B30" s="21">
        <f>SUM(B31:B45)</f>
        <v>183884.01</v>
      </c>
      <c r="C30" s="41"/>
      <c r="D30" s="41"/>
    </row>
    <row r="31" spans="1:4" s="40" customFormat="1" ht="78" customHeight="1" x14ac:dyDescent="0.3">
      <c r="A31" s="138" t="s">
        <v>37</v>
      </c>
      <c r="B31" s="47">
        <v>16989.66</v>
      </c>
      <c r="C31" s="146" t="s">
        <v>46</v>
      </c>
      <c r="D31" s="41" t="s">
        <v>133</v>
      </c>
    </row>
    <row r="32" spans="1:4" s="40" customFormat="1" ht="78" customHeight="1" x14ac:dyDescent="0.3">
      <c r="A32" s="139"/>
      <c r="B32" s="47">
        <v>59952.71</v>
      </c>
      <c r="C32" s="147"/>
      <c r="D32" s="41" t="s">
        <v>147</v>
      </c>
    </row>
    <row r="33" spans="1:9" s="40" customFormat="1" ht="84" customHeight="1" x14ac:dyDescent="0.3">
      <c r="A33" s="139"/>
      <c r="B33" s="47">
        <v>826.59</v>
      </c>
      <c r="C33" s="147"/>
      <c r="D33" s="41" t="s">
        <v>134</v>
      </c>
    </row>
    <row r="34" spans="1:9" s="40" customFormat="1" ht="64.2" customHeight="1" x14ac:dyDescent="0.3">
      <c r="A34" s="139"/>
      <c r="B34" s="47">
        <v>8153.6</v>
      </c>
      <c r="C34" s="147"/>
      <c r="D34" s="41" t="s">
        <v>135</v>
      </c>
    </row>
    <row r="35" spans="1:9" s="40" customFormat="1" ht="104.4" customHeight="1" x14ac:dyDescent="0.3">
      <c r="A35" s="140"/>
      <c r="B35" s="47">
        <v>983.34</v>
      </c>
      <c r="C35" s="148"/>
      <c r="D35" s="41" t="s">
        <v>163</v>
      </c>
    </row>
    <row r="36" spans="1:9" s="40" customFormat="1" ht="108" customHeight="1" x14ac:dyDescent="0.3">
      <c r="A36" s="138" t="s">
        <v>43</v>
      </c>
      <c r="B36" s="47">
        <v>9562.24</v>
      </c>
      <c r="C36" s="146" t="s">
        <v>46</v>
      </c>
      <c r="D36" s="41" t="s">
        <v>140</v>
      </c>
    </row>
    <row r="37" spans="1:9" s="40" customFormat="1" ht="82.95" customHeight="1" x14ac:dyDescent="0.3">
      <c r="A37" s="139"/>
      <c r="B37" s="47">
        <v>3910.33</v>
      </c>
      <c r="C37" s="147"/>
      <c r="D37" s="41" t="s">
        <v>136</v>
      </c>
    </row>
    <row r="38" spans="1:9" s="40" customFormat="1" ht="66" customHeight="1" x14ac:dyDescent="0.3">
      <c r="A38" s="139"/>
      <c r="B38" s="47">
        <v>14243.82</v>
      </c>
      <c r="C38" s="147"/>
      <c r="D38" s="41" t="s">
        <v>137</v>
      </c>
    </row>
    <row r="39" spans="1:9" s="40" customFormat="1" ht="71.400000000000006" customHeight="1" x14ac:dyDescent="0.3">
      <c r="A39" s="139"/>
      <c r="B39" s="47">
        <v>1317.1</v>
      </c>
      <c r="C39" s="147"/>
      <c r="D39" s="41" t="s">
        <v>135</v>
      </c>
    </row>
    <row r="40" spans="1:9" s="40" customFormat="1" ht="105.6" customHeight="1" x14ac:dyDescent="0.3">
      <c r="A40" s="140"/>
      <c r="B40" s="47">
        <v>4189.7299999999996</v>
      </c>
      <c r="C40" s="148"/>
      <c r="D40" s="41" t="s">
        <v>138</v>
      </c>
    </row>
    <row r="41" spans="1:9" s="40" customFormat="1" ht="96" customHeight="1" x14ac:dyDescent="0.3">
      <c r="A41" s="31" t="s">
        <v>142</v>
      </c>
      <c r="B41" s="47">
        <v>38359.050000000003</v>
      </c>
      <c r="C41" s="41" t="s">
        <v>45</v>
      </c>
      <c r="D41" s="41" t="s">
        <v>159</v>
      </c>
      <c r="E41" s="91"/>
    </row>
    <row r="42" spans="1:9" s="40" customFormat="1" ht="81" customHeight="1" x14ac:dyDescent="0.3">
      <c r="A42" s="31" t="s">
        <v>64</v>
      </c>
      <c r="B42" s="47">
        <v>1634.72</v>
      </c>
      <c r="C42" s="39" t="s">
        <v>47</v>
      </c>
      <c r="D42" s="39" t="s">
        <v>86</v>
      </c>
      <c r="I42" s="52"/>
    </row>
    <row r="43" spans="1:9" s="40" customFormat="1" ht="61.95" customHeight="1" x14ac:dyDescent="0.3">
      <c r="A43" s="138" t="s">
        <v>111</v>
      </c>
      <c r="B43" s="47">
        <v>2426.34</v>
      </c>
      <c r="C43" s="141" t="s">
        <v>36</v>
      </c>
      <c r="D43" s="39" t="s">
        <v>87</v>
      </c>
      <c r="I43" s="52"/>
    </row>
    <row r="44" spans="1:9" s="40" customFormat="1" ht="82.2" customHeight="1" x14ac:dyDescent="0.3">
      <c r="A44" s="139"/>
      <c r="B44" s="47">
        <v>1334.78</v>
      </c>
      <c r="C44" s="142"/>
      <c r="D44" s="39" t="s">
        <v>88</v>
      </c>
      <c r="I44" s="52"/>
    </row>
    <row r="45" spans="1:9" s="40" customFormat="1" ht="88.95" customHeight="1" x14ac:dyDescent="0.3">
      <c r="A45" s="140"/>
      <c r="B45" s="47">
        <v>20000</v>
      </c>
      <c r="C45" s="143"/>
      <c r="D45" s="39" t="s">
        <v>155</v>
      </c>
      <c r="I45" s="52"/>
    </row>
    <row r="46" spans="1:9" s="20" customFormat="1" ht="95.25" customHeight="1" x14ac:dyDescent="0.3">
      <c r="A46" s="72" t="s">
        <v>33</v>
      </c>
      <c r="B46" s="21">
        <f>B47</f>
        <v>11153.33</v>
      </c>
      <c r="C46" s="58"/>
      <c r="D46" s="57"/>
      <c r="I46" s="53"/>
    </row>
    <row r="47" spans="1:9" s="40" customFormat="1" ht="138.75" customHeight="1" x14ac:dyDescent="0.3">
      <c r="A47" s="30" t="s">
        <v>41</v>
      </c>
      <c r="B47" s="47">
        <v>11153.33</v>
      </c>
      <c r="C47" s="70" t="s">
        <v>71</v>
      </c>
      <c r="D47" s="39" t="s">
        <v>125</v>
      </c>
      <c r="I47" s="52"/>
    </row>
    <row r="48" spans="1:9" s="20" customFormat="1" ht="45" customHeight="1" x14ac:dyDescent="0.3">
      <c r="A48" s="77" t="s">
        <v>35</v>
      </c>
      <c r="B48" s="21">
        <f>B49+B50</f>
        <v>11686.21</v>
      </c>
      <c r="C48" s="78"/>
      <c r="D48" s="57"/>
      <c r="I48" s="53"/>
    </row>
    <row r="49" spans="1:9" s="40" customFormat="1" ht="81" customHeight="1" x14ac:dyDescent="0.3">
      <c r="A49" s="30" t="s">
        <v>44</v>
      </c>
      <c r="B49" s="47">
        <v>7286.21</v>
      </c>
      <c r="C49" s="70" t="s">
        <v>81</v>
      </c>
      <c r="D49" s="39" t="s">
        <v>116</v>
      </c>
      <c r="I49" s="52"/>
    </row>
    <row r="50" spans="1:9" s="40" customFormat="1" ht="141" customHeight="1" x14ac:dyDescent="0.3">
      <c r="A50" s="30" t="s">
        <v>42</v>
      </c>
      <c r="B50" s="47">
        <v>4400</v>
      </c>
      <c r="C50" s="70" t="s">
        <v>101</v>
      </c>
      <c r="D50" s="39" t="s">
        <v>95</v>
      </c>
      <c r="I50" s="52"/>
    </row>
    <row r="51" spans="1:9" s="111" customFormat="1" ht="48" customHeight="1" x14ac:dyDescent="0.3">
      <c r="A51" s="108" t="s">
        <v>77</v>
      </c>
      <c r="B51" s="84">
        <f>B52</f>
        <v>24119.99</v>
      </c>
      <c r="C51" s="109"/>
      <c r="D51" s="110"/>
      <c r="I51" s="112"/>
    </row>
    <row r="52" spans="1:9" s="104" customFormat="1" ht="113.4" customHeight="1" x14ac:dyDescent="0.35">
      <c r="A52" s="106" t="s">
        <v>107</v>
      </c>
      <c r="B52" s="64">
        <v>24119.99</v>
      </c>
      <c r="C52" s="116" t="s">
        <v>132</v>
      </c>
      <c r="D52" s="107" t="s">
        <v>104</v>
      </c>
      <c r="I52" s="105"/>
    </row>
    <row r="53" spans="1:9" s="20" customFormat="1" ht="45" customHeight="1" x14ac:dyDescent="0.3">
      <c r="A53" s="26" t="s">
        <v>113</v>
      </c>
      <c r="B53" s="21">
        <f>B54</f>
        <v>14000</v>
      </c>
      <c r="C53" s="58"/>
      <c r="D53" s="57"/>
      <c r="I53" s="53"/>
    </row>
    <row r="54" spans="1:9" s="40" customFormat="1" ht="89.25" customHeight="1" x14ac:dyDescent="0.3">
      <c r="A54" s="31" t="s">
        <v>114</v>
      </c>
      <c r="B54" s="47">
        <v>14000</v>
      </c>
      <c r="C54" s="70" t="s">
        <v>36</v>
      </c>
      <c r="D54" s="39" t="s">
        <v>115</v>
      </c>
      <c r="I54" s="52"/>
    </row>
    <row r="55" spans="1:9" s="20" customFormat="1" ht="39.75" customHeight="1" x14ac:dyDescent="0.3">
      <c r="A55" s="33" t="s">
        <v>8</v>
      </c>
      <c r="B55" s="32">
        <f>B56+B66</f>
        <v>167106.97999999995</v>
      </c>
      <c r="C55" s="45"/>
      <c r="D55" s="46"/>
    </row>
    <row r="56" spans="1:9" s="20" customFormat="1" ht="44.4" customHeight="1" x14ac:dyDescent="0.3">
      <c r="A56" s="29" t="s">
        <v>15</v>
      </c>
      <c r="B56" s="21">
        <f>SUM(B57:B65)</f>
        <v>153702.48999999996</v>
      </c>
      <c r="C56" s="42"/>
      <c r="D56" s="42"/>
      <c r="E56" s="53"/>
    </row>
    <row r="57" spans="1:9" s="40" customFormat="1" ht="113.25" customHeight="1" x14ac:dyDescent="0.3">
      <c r="A57" s="159" t="s">
        <v>28</v>
      </c>
      <c r="B57" s="47">
        <f>69993.28+166.23</f>
        <v>70159.509999999995</v>
      </c>
      <c r="C57" s="79" t="s">
        <v>80</v>
      </c>
      <c r="D57" s="54" t="s">
        <v>89</v>
      </c>
    </row>
    <row r="58" spans="1:9" s="40" customFormat="1" ht="129" customHeight="1" x14ac:dyDescent="0.3">
      <c r="A58" s="159"/>
      <c r="B58" s="47">
        <v>24391.39</v>
      </c>
      <c r="C58" s="80" t="s">
        <v>72</v>
      </c>
      <c r="D58" s="54" t="s">
        <v>121</v>
      </c>
    </row>
    <row r="59" spans="1:9" s="40" customFormat="1" ht="66" customHeight="1" x14ac:dyDescent="0.3">
      <c r="A59" s="159"/>
      <c r="B59" s="47">
        <v>13153.15</v>
      </c>
      <c r="C59" s="80" t="s">
        <v>72</v>
      </c>
      <c r="D59" s="54" t="s">
        <v>109</v>
      </c>
    </row>
    <row r="60" spans="1:9" s="40" customFormat="1" ht="120.75" customHeight="1" x14ac:dyDescent="0.3">
      <c r="A60" s="67" t="s">
        <v>105</v>
      </c>
      <c r="B60" s="47">
        <v>5150.2</v>
      </c>
      <c r="C60" s="80" t="s">
        <v>36</v>
      </c>
      <c r="D60" s="54" t="s">
        <v>108</v>
      </c>
    </row>
    <row r="61" spans="1:9" s="40" customFormat="1" ht="120" customHeight="1" x14ac:dyDescent="0.3">
      <c r="A61" s="135" t="s">
        <v>68</v>
      </c>
      <c r="B61" s="47">
        <v>19197.099999999999</v>
      </c>
      <c r="C61" s="80" t="s">
        <v>72</v>
      </c>
      <c r="D61" s="54" t="s">
        <v>120</v>
      </c>
    </row>
    <row r="62" spans="1:9" s="40" customFormat="1" ht="117" customHeight="1" x14ac:dyDescent="0.3">
      <c r="A62" s="136"/>
      <c r="B62" s="47">
        <v>5351.87</v>
      </c>
      <c r="C62" s="80" t="s">
        <v>72</v>
      </c>
      <c r="D62" s="54" t="s">
        <v>119</v>
      </c>
    </row>
    <row r="63" spans="1:9" s="40" customFormat="1" ht="90" customHeight="1" x14ac:dyDescent="0.3">
      <c r="A63" s="137"/>
      <c r="B63" s="47">
        <v>7145.5</v>
      </c>
      <c r="C63" s="80" t="s">
        <v>36</v>
      </c>
      <c r="D63" s="54" t="s">
        <v>127</v>
      </c>
    </row>
    <row r="64" spans="1:9" s="40" customFormat="1" ht="121.95" customHeight="1" x14ac:dyDescent="0.3">
      <c r="A64" s="67" t="s">
        <v>79</v>
      </c>
      <c r="B64" s="47">
        <v>5119.7700000000004</v>
      </c>
      <c r="C64" s="80" t="s">
        <v>38</v>
      </c>
      <c r="D64" s="54" t="s">
        <v>110</v>
      </c>
    </row>
    <row r="65" spans="1:4" s="40" customFormat="1" ht="119.25" customHeight="1" x14ac:dyDescent="0.3">
      <c r="A65" s="67" t="s">
        <v>65</v>
      </c>
      <c r="B65" s="47">
        <v>4034</v>
      </c>
      <c r="C65" s="79" t="s">
        <v>80</v>
      </c>
      <c r="D65" s="54" t="s">
        <v>94</v>
      </c>
    </row>
    <row r="66" spans="1:4" s="20" customFormat="1" ht="44.4" customHeight="1" x14ac:dyDescent="0.3">
      <c r="A66" s="76" t="s">
        <v>35</v>
      </c>
      <c r="B66" s="21">
        <f>SUM(B67:B70)</f>
        <v>13404.490000000002</v>
      </c>
      <c r="C66" s="78"/>
      <c r="D66" s="48"/>
    </row>
    <row r="67" spans="1:4" s="20" customFormat="1" ht="135" customHeight="1" x14ac:dyDescent="0.3">
      <c r="A67" s="135" t="s">
        <v>42</v>
      </c>
      <c r="B67" s="47">
        <v>3461.5</v>
      </c>
      <c r="C67" s="79" t="s">
        <v>96</v>
      </c>
      <c r="D67" s="54" t="s">
        <v>117</v>
      </c>
    </row>
    <row r="68" spans="1:4" s="40" customFormat="1" ht="138" customHeight="1" x14ac:dyDescent="0.3">
      <c r="A68" s="136"/>
      <c r="B68" s="47">
        <v>384.85</v>
      </c>
      <c r="C68" s="70" t="s">
        <v>97</v>
      </c>
      <c r="D68" s="54" t="s">
        <v>78</v>
      </c>
    </row>
    <row r="69" spans="1:4" s="40" customFormat="1" ht="103.2" customHeight="1" x14ac:dyDescent="0.3">
      <c r="A69" s="136"/>
      <c r="B69" s="47">
        <v>5199.43</v>
      </c>
      <c r="C69" s="135" t="s">
        <v>98</v>
      </c>
      <c r="D69" s="39" t="s">
        <v>40</v>
      </c>
    </row>
    <row r="70" spans="1:4" s="40" customFormat="1" ht="90" customHeight="1" x14ac:dyDescent="0.3">
      <c r="A70" s="137"/>
      <c r="B70" s="47">
        <v>4358.71</v>
      </c>
      <c r="C70" s="137"/>
      <c r="D70" s="54" t="s">
        <v>39</v>
      </c>
    </row>
    <row r="71" spans="1:4" s="14" customFormat="1" ht="51.75" customHeight="1" x14ac:dyDescent="0.3">
      <c r="A71" s="33" t="s">
        <v>5</v>
      </c>
      <c r="B71" s="32">
        <f>B72+B82</f>
        <v>36214.949999999997</v>
      </c>
      <c r="C71" s="45"/>
      <c r="D71" s="46"/>
    </row>
    <row r="72" spans="1:4" s="14" customFormat="1" ht="45.6" customHeight="1" x14ac:dyDescent="0.3">
      <c r="A72" s="19" t="s">
        <v>13</v>
      </c>
      <c r="B72" s="66">
        <f>SUM(B73:B81)</f>
        <v>31214.95</v>
      </c>
      <c r="C72" s="69"/>
      <c r="D72" s="43"/>
    </row>
    <row r="73" spans="1:4" s="40" customFormat="1" ht="87" customHeight="1" x14ac:dyDescent="0.3">
      <c r="A73" s="129" t="s">
        <v>48</v>
      </c>
      <c r="B73" s="82">
        <v>660</v>
      </c>
      <c r="C73" s="132" t="s">
        <v>24</v>
      </c>
      <c r="D73" s="43" t="s">
        <v>54</v>
      </c>
    </row>
    <row r="74" spans="1:4" s="40" customFormat="1" ht="67.2" customHeight="1" x14ac:dyDescent="0.3">
      <c r="A74" s="131"/>
      <c r="B74" s="82">
        <v>1260</v>
      </c>
      <c r="C74" s="133"/>
      <c r="D74" s="43" t="s">
        <v>53</v>
      </c>
    </row>
    <row r="75" spans="1:4" s="40" customFormat="1" ht="66.599999999999994" customHeight="1" x14ac:dyDescent="0.3">
      <c r="A75" s="130"/>
      <c r="B75" s="82">
        <v>635.11</v>
      </c>
      <c r="C75" s="134"/>
      <c r="D75" s="43" t="s">
        <v>52</v>
      </c>
    </row>
    <row r="76" spans="1:4" s="40" customFormat="1" ht="103.95" customHeight="1" x14ac:dyDescent="0.3">
      <c r="A76" s="129" t="s">
        <v>23</v>
      </c>
      <c r="B76" s="47">
        <v>1634</v>
      </c>
      <c r="C76" s="69" t="s">
        <v>24</v>
      </c>
      <c r="D76" s="54" t="s">
        <v>83</v>
      </c>
    </row>
    <row r="77" spans="1:4" s="40" customFormat="1" ht="101.4" customHeight="1" x14ac:dyDescent="0.3">
      <c r="A77" s="130"/>
      <c r="B77" s="47">
        <v>600</v>
      </c>
      <c r="C77" s="69" t="s">
        <v>24</v>
      </c>
      <c r="D77" s="54" t="s">
        <v>82</v>
      </c>
    </row>
    <row r="78" spans="1:4" s="40" customFormat="1" ht="100.2" customHeight="1" x14ac:dyDescent="0.3">
      <c r="A78" s="75" t="s">
        <v>49</v>
      </c>
      <c r="B78" s="47">
        <v>1578.8</v>
      </c>
      <c r="C78" s="89" t="s">
        <v>55</v>
      </c>
      <c r="D78" s="54" t="s">
        <v>73</v>
      </c>
    </row>
    <row r="79" spans="1:4" s="40" customFormat="1" ht="71.400000000000006" customHeight="1" x14ac:dyDescent="0.3">
      <c r="A79" s="67" t="s">
        <v>50</v>
      </c>
      <c r="B79" s="47">
        <v>5000</v>
      </c>
      <c r="C79" s="41" t="s">
        <v>99</v>
      </c>
      <c r="D79" s="54" t="s">
        <v>58</v>
      </c>
    </row>
    <row r="80" spans="1:4" s="40" customFormat="1" ht="90.75" customHeight="1" x14ac:dyDescent="0.3">
      <c r="A80" s="135" t="s">
        <v>51</v>
      </c>
      <c r="B80" s="47">
        <v>14526.6</v>
      </c>
      <c r="C80" s="146" t="s">
        <v>99</v>
      </c>
      <c r="D80" s="54" t="s">
        <v>162</v>
      </c>
    </row>
    <row r="81" spans="1:5" s="40" customFormat="1" ht="84.6" customHeight="1" x14ac:dyDescent="0.3">
      <c r="A81" s="137"/>
      <c r="B81" s="47">
        <v>5320.44</v>
      </c>
      <c r="C81" s="148"/>
      <c r="D81" s="54" t="s">
        <v>131</v>
      </c>
    </row>
    <row r="82" spans="1:5" s="40" customFormat="1" ht="51" customHeight="1" x14ac:dyDescent="0.3">
      <c r="A82" s="71" t="s">
        <v>29</v>
      </c>
      <c r="B82" s="21">
        <f>B83</f>
        <v>5000</v>
      </c>
      <c r="C82" s="69"/>
      <c r="D82" s="43"/>
    </row>
    <row r="83" spans="1:5" s="40" customFormat="1" ht="252.6" customHeight="1" x14ac:dyDescent="0.3">
      <c r="A83" s="39" t="s">
        <v>30</v>
      </c>
      <c r="B83" s="47">
        <v>5000</v>
      </c>
      <c r="C83" s="70" t="s">
        <v>32</v>
      </c>
      <c r="D83" s="43" t="s">
        <v>31</v>
      </c>
    </row>
    <row r="84" spans="1:5" s="40" customFormat="1" ht="27" customHeight="1" x14ac:dyDescent="0.3">
      <c r="A84" s="33" t="s">
        <v>10</v>
      </c>
      <c r="B84" s="32">
        <f>B85</f>
        <v>134103.9</v>
      </c>
      <c r="C84" s="90"/>
      <c r="D84" s="51"/>
    </row>
    <row r="85" spans="1:5" customFormat="1" ht="24" customHeight="1" x14ac:dyDescent="0.3">
      <c r="A85" s="26" t="s">
        <v>22</v>
      </c>
      <c r="B85" s="62">
        <f>B86</f>
        <v>134103.9</v>
      </c>
      <c r="C85" s="54"/>
      <c r="D85" s="54"/>
    </row>
    <row r="86" spans="1:5" customFormat="1" ht="25.2" customHeight="1" x14ac:dyDescent="0.3">
      <c r="A86" s="31" t="s">
        <v>61</v>
      </c>
      <c r="B86" s="62">
        <f>B87+B88</f>
        <v>134103.9</v>
      </c>
      <c r="C86" s="54"/>
      <c r="D86" s="87"/>
    </row>
    <row r="87" spans="1:5" customFormat="1" ht="48.75" customHeight="1" x14ac:dyDescent="0.3">
      <c r="A87" s="88" t="s">
        <v>62</v>
      </c>
      <c r="B87" s="60">
        <v>20000</v>
      </c>
      <c r="C87" s="49" t="s">
        <v>63</v>
      </c>
      <c r="D87" s="54" t="s">
        <v>154</v>
      </c>
    </row>
    <row r="88" spans="1:5" s="40" customFormat="1" ht="94.5" customHeight="1" x14ac:dyDescent="0.3">
      <c r="A88" s="117" t="s">
        <v>139</v>
      </c>
      <c r="B88" s="60">
        <v>114103.9</v>
      </c>
      <c r="C88" s="49" t="s">
        <v>60</v>
      </c>
      <c r="D88" s="101" t="s">
        <v>150</v>
      </c>
    </row>
    <row r="89" spans="1:5" s="22" customFormat="1" ht="25.95" customHeight="1" x14ac:dyDescent="0.3">
      <c r="A89" s="36" t="s">
        <v>0</v>
      </c>
      <c r="B89" s="37">
        <f>B8+B11+B29+B55+B84+B71</f>
        <v>670768.3899999999</v>
      </c>
      <c r="C89" s="38"/>
      <c r="D89" s="85"/>
      <c r="E89" s="25"/>
    </row>
    <row r="90" spans="1:5" s="22" customFormat="1" ht="28.2" customHeight="1" x14ac:dyDescent="0.3">
      <c r="A90" s="157" t="s">
        <v>56</v>
      </c>
      <c r="B90" s="157"/>
      <c r="C90" s="157"/>
      <c r="D90" s="158"/>
      <c r="E90" s="25"/>
    </row>
    <row r="91" spans="1:5" s="22" customFormat="1" ht="34.799999999999997" x14ac:dyDescent="0.3">
      <c r="A91" s="33" t="s">
        <v>5</v>
      </c>
      <c r="B91" s="34">
        <f>B92</f>
        <v>-4568.66</v>
      </c>
      <c r="C91" s="83"/>
      <c r="D91" s="83"/>
      <c r="E91" s="25"/>
    </row>
    <row r="92" spans="1:5" s="22" customFormat="1" ht="44.4" customHeight="1" x14ac:dyDescent="0.3">
      <c r="A92" s="74" t="s">
        <v>13</v>
      </c>
      <c r="B92" s="84">
        <f>B93</f>
        <v>-4568.66</v>
      </c>
      <c r="C92" s="86"/>
      <c r="D92" s="86"/>
      <c r="E92" s="25"/>
    </row>
    <row r="93" spans="1:5" s="22" customFormat="1" ht="120.6" customHeight="1" x14ac:dyDescent="0.3">
      <c r="A93" s="54" t="s">
        <v>57</v>
      </c>
      <c r="B93" s="81">
        <v>-4568.66</v>
      </c>
      <c r="C93" s="86"/>
      <c r="D93" s="41" t="s">
        <v>152</v>
      </c>
      <c r="E93" s="25"/>
    </row>
    <row r="94" spans="1:5" s="22" customFormat="1" ht="36" customHeight="1" x14ac:dyDescent="0.3">
      <c r="A94" s="35" t="s">
        <v>6</v>
      </c>
      <c r="B94" s="34">
        <f>B95</f>
        <v>-60000</v>
      </c>
      <c r="C94" s="83"/>
      <c r="D94" s="83"/>
      <c r="E94" s="25"/>
    </row>
    <row r="95" spans="1:5" s="22" customFormat="1" ht="28.5" customHeight="1" x14ac:dyDescent="0.3">
      <c r="A95" s="120" t="s">
        <v>22</v>
      </c>
      <c r="B95" s="84">
        <f>B96</f>
        <v>-60000</v>
      </c>
      <c r="C95" s="115"/>
      <c r="D95" s="115"/>
      <c r="E95" s="25"/>
    </row>
    <row r="96" spans="1:5" s="22" customFormat="1" ht="65.25" customHeight="1" x14ac:dyDescent="0.3">
      <c r="A96" s="41" t="s">
        <v>124</v>
      </c>
      <c r="B96" s="81">
        <v>-60000</v>
      </c>
      <c r="C96" s="115"/>
      <c r="D96" s="54" t="s">
        <v>146</v>
      </c>
      <c r="E96" s="25"/>
    </row>
    <row r="97" spans="1:5" s="122" customFormat="1" ht="25.2" customHeight="1" x14ac:dyDescent="0.3">
      <c r="A97" s="36" t="s">
        <v>0</v>
      </c>
      <c r="B97" s="125">
        <f>B91+B94</f>
        <v>-64568.66</v>
      </c>
      <c r="C97" s="36"/>
      <c r="D97" s="85"/>
      <c r="E97" s="121"/>
    </row>
    <row r="98" spans="1:5" s="122" customFormat="1" ht="34.200000000000003" customHeight="1" x14ac:dyDescent="0.3">
      <c r="A98" s="154" t="s">
        <v>18</v>
      </c>
      <c r="B98" s="155"/>
      <c r="C98" s="155"/>
      <c r="D98" s="156"/>
      <c r="E98" s="121"/>
    </row>
    <row r="99" spans="1:5" s="122" customFormat="1" ht="30" customHeight="1" x14ac:dyDescent="0.3">
      <c r="A99" s="35" t="s">
        <v>6</v>
      </c>
      <c r="B99" s="124">
        <f>B100</f>
        <v>0</v>
      </c>
      <c r="C99" s="35"/>
      <c r="D99" s="35"/>
    </row>
    <row r="100" spans="1:5" s="122" customFormat="1" ht="45" customHeight="1" x14ac:dyDescent="0.3">
      <c r="A100" s="48" t="s">
        <v>17</v>
      </c>
      <c r="B100" s="21">
        <f>B101</f>
        <v>0</v>
      </c>
      <c r="C100" s="48"/>
      <c r="D100" s="48"/>
    </row>
    <row r="101" spans="1:5" s="122" customFormat="1" ht="60.6" customHeight="1" x14ac:dyDescent="0.3">
      <c r="A101" s="54" t="s">
        <v>26</v>
      </c>
      <c r="B101" s="21">
        <f>B102+B103</f>
        <v>0</v>
      </c>
      <c r="C101" s="48"/>
      <c r="D101" s="48"/>
    </row>
    <row r="102" spans="1:5" s="122" customFormat="1" ht="59.25" customHeight="1" x14ac:dyDescent="0.3">
      <c r="A102" s="123" t="s">
        <v>66</v>
      </c>
      <c r="B102" s="47">
        <v>290.62</v>
      </c>
      <c r="C102" s="152"/>
      <c r="D102" s="152" t="s">
        <v>156</v>
      </c>
    </row>
    <row r="103" spans="1:5" s="122" customFormat="1" ht="135" customHeight="1" x14ac:dyDescent="0.3">
      <c r="A103" s="123" t="s">
        <v>67</v>
      </c>
      <c r="B103" s="47">
        <v>-290.62</v>
      </c>
      <c r="C103" s="153"/>
      <c r="D103" s="152"/>
    </row>
    <row r="104" spans="1:5" s="122" customFormat="1" ht="27.75" customHeight="1" x14ac:dyDescent="0.3">
      <c r="A104" s="36" t="s">
        <v>0</v>
      </c>
      <c r="B104" s="125">
        <f>B99</f>
        <v>0</v>
      </c>
      <c r="C104" s="36"/>
      <c r="D104" s="85"/>
      <c r="E104" s="121"/>
    </row>
    <row r="105" spans="1:5" s="3" customFormat="1" ht="39" customHeight="1" x14ac:dyDescent="0.3">
      <c r="A105" s="36" t="s">
        <v>12</v>
      </c>
      <c r="B105" s="125">
        <f>B104+B89+B97</f>
        <v>606199.72999999986</v>
      </c>
      <c r="C105" s="36"/>
      <c r="D105" s="85"/>
    </row>
    <row r="106" spans="1:5" x14ac:dyDescent="0.3">
      <c r="A106" s="23"/>
      <c r="B106" s="24"/>
    </row>
  </sheetData>
  <customSheetViews>
    <customSheetView guid="{D67D0B2C-3E73-4124-8533-50B50CCB7689}" scale="60" showPageBreaks="1">
      <pane xSplit="2" ySplit="5" topLeftCell="C81" activePane="bottomRight" state="frozen"/>
      <selection pane="bottomRight" activeCell="B88" sqref="B88"/>
      <pageMargins left="0.47244094488188981" right="0" top="0.70866141732283472" bottom="0.55118110236220474" header="0.51181102362204722" footer="0"/>
      <pageSetup paperSize="8" scale="14" orientation="landscape" useFirstPageNumber="1" r:id="rId1"/>
      <headerFooter>
        <oddHeader>&amp;C&amp;"Times New Roman,обычный"&amp;14&amp;P</oddHeader>
      </headerFooter>
    </customSheetView>
    <customSheetView guid="{260387B0-B1F3-4AAF-947E-15E02CF4B4A4}" scale="70" showPageBreaks="1" fitToPage="1">
      <pane xSplit="1" ySplit="4" topLeftCell="B54" activePane="bottomRight" state="frozen"/>
      <selection pane="bottomRight" activeCell="D57" sqref="D57"/>
      <pageMargins left="1.1811023622047245" right="0.39370078740157483" top="0.78740157480314965" bottom="0.78740157480314965" header="0.39370078740157483" footer="0"/>
      <printOptions horizontalCentered="1"/>
      <pageSetup paperSize="9" scale="37" fitToHeight="10" orientation="landscape" useFirstPageNumber="1" r:id="rId2"/>
      <headerFooter differentFirst="1">
        <oddHeader>&amp;C&amp;P</oddHeader>
      </headerFooter>
    </customSheetView>
    <customSheetView guid="{C970CA83-32AE-4431-A484-D39AFCC7C600}" scale="50" fitToPage="1">
      <pane xSplit="2" ySplit="5" topLeftCell="C22" activePane="bottomRight" state="frozen"/>
      <selection pane="bottomRight" activeCell="D34" sqref="D34"/>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3"/>
      <headerFooter>
        <oddHeader>&amp;C&amp;"Times New Roman,обычный"&amp;14&amp;P</oddHeader>
      </headerFooter>
    </customSheetView>
    <customSheetView guid="{B0F5B057-653B-4F95-BADE-41F17396D177}" scale="60" showPageBreaks="1" fitToPage="1">
      <pane xSplit="1" ySplit="4" topLeftCell="B5" activePane="bottomRight" state="frozen"/>
      <selection pane="bottomRight" activeCell="C17" sqref="C17"/>
      <pageMargins left="1.1811023622047245" right="0.39370078740157483" top="0.78740157480314965" bottom="0.78740157480314965" header="0.39370078740157483" footer="0"/>
      <printOptions horizontalCentered="1"/>
      <pageSetup paperSize="9" scale="37" fitToHeight="10" orientation="landscape" useFirstPageNumber="1" r:id="rId4"/>
    </customSheetView>
    <customSheetView guid="{C4F1229C-F644-49BB-B399-CB0E66F0A536}" scale="60" showPageBreaks="1" fitToPage="1" printArea="1" view="pageBreakPreview">
      <pane xSplit="1" ySplit="4" topLeftCell="B29" activePane="bottomRight" state="frozen"/>
      <selection pane="bottomRight" activeCell="D33" sqref="D33"/>
      <rowBreaks count="2" manualBreakCount="2">
        <brk id="30" max="3" man="1"/>
        <brk id="42" max="3" man="1"/>
      </rowBreaks>
      <pageMargins left="0.78740157480314965" right="0.78740157480314965" top="0.74803149606299213" bottom="0.39370078740157483" header="0.39370078740157483" footer="0"/>
      <printOptions horizontalCentered="1"/>
      <pageSetup paperSize="9" scale="39" firstPageNumber="5" fitToHeight="10" orientation="landscape" useFirstPageNumber="1" r:id="rId5"/>
      <headerFooter>
        <oddHeader>&amp;C&amp;P</oddHeader>
      </headerFooter>
    </customSheetView>
    <customSheetView guid="{386467DA-AE54-48DD-A0C0-0F29318F2700}" scale="60" showPageBreaks="1" fitToPage="1">
      <pane xSplit="1" ySplit="4" topLeftCell="B5" activePane="bottomRight" state="frozen"/>
      <selection pane="bottomRight" activeCell="C24" sqref="C24"/>
      <pageMargins left="1.1811023622047245" right="0.39370078740157483" top="0.78740157480314965" bottom="0.78740157480314965" header="0.39370078740157483" footer="0"/>
      <printOptions horizontalCentered="1"/>
      <pageSetup paperSize="9" scale="36" fitToHeight="10" orientation="landscape" useFirstPageNumber="1" r:id="rId6"/>
    </customSheetView>
    <customSheetView guid="{8ADB82F7-BC94-4A32-9680-8CFBAC1E956D}" scale="71" showPageBreaks="1" fitToPage="1">
      <pane xSplit="1" ySplit="4" topLeftCell="B14" activePane="bottomRight" state="frozen"/>
      <selection pane="bottomRight" activeCell="D19" sqref="D19"/>
      <pageMargins left="1.1811023622047245" right="0.39370078740157483" top="0.78740157480314965" bottom="0.78740157480314965" header="0.39370078740157483" footer="0"/>
      <printOptions horizontalCentered="1"/>
      <pageSetup paperSize="9" scale="39" fitToHeight="10" orientation="landscape" useFirstPageNumber="1" r:id="rId7"/>
    </customSheetView>
    <customSheetView guid="{13AB9109-ECCD-4FB1-9737-3D62B4E7DB8F}" scale="70" showPageBreaks="1">
      <pane xSplit="2" ySplit="5" topLeftCell="C15" activePane="bottomRight" state="frozen"/>
      <selection pane="bottomRight" activeCell="C18" sqref="C18"/>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8"/>
      <headerFooter>
        <oddHeader>&amp;C&amp;"Times New Roman,обычный"&amp;14&amp;P</oddHeader>
      </headerFooter>
    </customSheetView>
    <customSheetView guid="{54D3BCF1-2C0B-42E0-B856-B74ED4DD1A00}" scale="70" showPageBreaks="1" printArea="1">
      <pane xSplit="1" ySplit="4" topLeftCell="B5" activePane="bottomRight" state="frozen"/>
      <selection pane="bottomRight" activeCell="D10" sqref="D10"/>
      <colBreaks count="1" manualBreakCount="1">
        <brk id="4" max="1048575" man="1"/>
      </colBreaks>
      <pageMargins left="0.78740157480314965" right="0.78740157480314965" top="1.1811023622047245" bottom="0.39370078740157483" header="0.39370078740157483" footer="0"/>
      <printOptions horizontalCentered="1"/>
      <pageSetup paperSize="9" scale="40" orientation="landscape" useFirstPageNumber="1" r:id="rId9"/>
    </customSheetView>
    <customSheetView guid="{9D807E20-0DCE-4079-B453-713D96B99B15}" scale="60" showPageBreaks="1" fitToPage="1">
      <pane xSplit="2" ySplit="5" topLeftCell="C15" activePane="bottomRight" state="frozen"/>
      <selection pane="bottomRight" activeCell="C16" sqref="C16"/>
      <colBreaks count="1" manualBreakCount="1">
        <brk id="5" max="1048575" man="1"/>
      </colBreaks>
      <pageMargins left="1.1811023622047245" right="0.39370078740157483" top="0.78740157480314965" bottom="0.78740157480314965" header="0.39370078740157483" footer="0"/>
      <pageSetup paperSize="9" scale="35" fitToHeight="10" orientation="landscape" useFirstPageNumber="1" r:id="rId10"/>
      <headerFooter>
        <oddHeader>&amp;C&amp;"Times New Roman,обычный"&amp;14&amp;P</oddHeader>
      </headerFooter>
    </customSheetView>
    <customSheetView guid="{74B37B9C-2526-431A-B55C-D4A4048B8181}" scale="55" showPageBreaks="1">
      <pane xSplit="2" ySplit="5" topLeftCell="C27" activePane="bottomRight" state="frozen"/>
      <selection pane="bottomRight" activeCell="D32" sqref="D3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11"/>
      <headerFooter>
        <oddHeader>&amp;C&amp;"Times New Roman,обычный"&amp;14&amp;P</oddHeader>
      </headerFooter>
    </customSheetView>
    <customSheetView guid="{31EBE298-72ED-49A3-88F5-87F98A6F238B}" scale="70" showPageBreaks="1">
      <pane xSplit="1" ySplit="4" topLeftCell="B14" activePane="bottomRight" state="frozen"/>
      <selection pane="bottomRight" activeCell="D17" sqref="D17"/>
      <pageMargins left="0.78740157480314965" right="0.78740157480314965" top="1.1811023622047245" bottom="0.39370078740157483" header="0.39370078740157483" footer="0"/>
      <printOptions horizontalCentered="1"/>
      <pageSetup paperSize="9" scale="65" orientation="landscape" useFirstPageNumber="1" r:id="rId12"/>
    </customSheetView>
    <customSheetView guid="{9E1457AD-2F1E-40DE-98F3-31869029BCA4}" scale="60" showPageBreaks="1" printArea="1">
      <pane xSplit="2" ySplit="4" topLeftCell="C24" activePane="bottomRight" state="frozen"/>
      <selection pane="bottomRight" activeCell="C21" sqref="C21"/>
      <colBreaks count="1" manualBreakCount="1">
        <brk id="5" max="1048575" man="1"/>
      </colBreaks>
      <pageMargins left="0" right="0" top="0.55118110236220474" bottom="0.15748031496062992" header="0.39370078740157483" footer="0"/>
      <printOptions horizontalCentered="1"/>
      <pageSetup paperSize="9" scale="50" orientation="landscape" r:id="rId13"/>
    </customSheetView>
    <customSheetView guid="{58A50FC9-6F17-43B0-B0C0-903F08D6B6CB}" scale="56" showPageBreaks="1" printArea="1" hiddenRows="1" topLeftCell="A4">
      <pane xSplit="2" ySplit="2" topLeftCell="C6" activePane="bottomRight" state="frozen"/>
      <selection pane="bottomRight" activeCell="B6" sqref="B6"/>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4"/>
      <headerFooter>
        <oddHeader>&amp;C&amp;"Times New Roman,обычный"&amp;14&amp;P</oddHeader>
      </headerFooter>
    </customSheetView>
    <customSheetView guid="{AF030647-8264-4336-A0BC-EB17CF61641D}" scale="65" showPageBreaks="1" printArea="1">
      <pane xSplit="2" ySplit="4" topLeftCell="C32" activePane="bottomRight" state="frozen"/>
      <selection pane="bottomRight" activeCell="D40" sqref="D40:E40"/>
      <colBreaks count="1" manualBreakCount="1">
        <brk id="5" max="1048575" man="1"/>
      </colBreaks>
      <pageMargins left="0" right="0" top="0.55118110236220474" bottom="0.15748031496062992" header="0.39370078740157483" footer="0"/>
      <printOptions horizontalCentered="1"/>
      <pageSetup paperSize="9" scale="50" orientation="landscape" r:id="rId15"/>
    </customSheetView>
    <customSheetView guid="{13DF3E3E-0023-47B3-BAF6-5BC4F0B04656}" scale="56" showPageBreaks="1" printArea="1" topLeftCell="B1">
      <selection activeCell="E59" sqref="E59"/>
      <colBreaks count="1" manualBreakCount="1">
        <brk id="5" max="1048575" man="1"/>
      </colBreaks>
      <pageMargins left="0" right="0" top="0.55118110236220474" bottom="0.15748031496062992" header="0.39370078740157483" footer="0"/>
      <printOptions horizontalCentered="1"/>
      <pageSetup paperSize="9" scale="50" orientation="landscape" r:id="rId16"/>
    </customSheetView>
    <customSheetView guid="{58EA18CC-91E9-4FF5-A1BC-86C89561BEAB}" scale="70" showPageBreaks="1" printArea="1" topLeftCell="A4">
      <pane xSplit="2" ySplit="3" topLeftCell="E31" activePane="bottomRight" state="frozen"/>
      <selection pane="bottomRight" activeCell="E34" sqref="E34"/>
      <colBreaks count="1" manualBreakCount="1">
        <brk id="5" max="1048575" man="1"/>
      </colBreaks>
      <pageMargins left="0" right="0" top="0.78740157480314965" bottom="0.39370078740157483" header="0.39370078740157483" footer="0"/>
      <printOptions horizontalCentered="1"/>
      <pageSetup paperSize="9" scale="50" orientation="landscape" useFirstPageNumber="1" r:id="rId17"/>
    </customSheetView>
    <customSheetView guid="{BC1DE83E-639E-483B-8415-9C0564827C30}" scale="80" showPageBreaks="1" printArea="1">
      <pane xSplit="2" ySplit="5" topLeftCell="C19" activePane="bottomRight" state="frozen"/>
      <selection pane="bottomRight" activeCell="D24" sqref="D24"/>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8"/>
      <headerFooter>
        <oddHeader>&amp;C&amp;"Times New Roman,обычный"&amp;14&amp;P</oddHeader>
      </headerFooter>
    </customSheetView>
    <customSheetView guid="{5F0F2925-4F64-41C1-B986-29C5EDB3CF4C}" scale="60" printArea="1">
      <pane xSplit="2" ySplit="4" topLeftCell="C50" activePane="bottomRight" state="frozen"/>
      <selection pane="bottomRight" activeCell="E63" sqref="E63"/>
      <colBreaks count="1" manualBreakCount="1">
        <brk id="5" max="1048575" man="1"/>
      </colBreaks>
      <pageMargins left="0" right="0" top="0.55118110236220474" bottom="0.15748031496062992" header="0.39370078740157483" footer="0"/>
      <printOptions horizontalCentered="1"/>
      <pageSetup paperSize="9" scale="50" orientation="landscape" r:id="rId19"/>
    </customSheetView>
    <customSheetView guid="{0ABDCBE0-789A-48C1-9B84-1C1A82B9604B}" scale="80" showPageBreaks="1" printArea="1">
      <pane xSplit="2" ySplit="4" topLeftCell="C21" activePane="bottomRight" state="frozen"/>
      <selection pane="bottomRight" activeCell="B28" sqref="B28"/>
      <colBreaks count="1" manualBreakCount="1">
        <brk id="5" max="1048575" man="1"/>
      </colBreaks>
      <pageMargins left="0" right="0" top="0.55118110236220474" bottom="0.15748031496062992" header="0.39370078740157483" footer="0"/>
      <printOptions horizontalCentered="1"/>
      <pageSetup paperSize="9" scale="50" orientation="landscape" r:id="rId20"/>
    </customSheetView>
    <customSheetView guid="{1BEF2181-BC0A-4660-9AC3-A3A3AEFDA285}" scale="65" printArea="1">
      <pane xSplit="2" ySplit="4" topLeftCell="C50" activePane="bottomRight" state="frozen"/>
      <selection pane="bottomRight" activeCell="B68" sqref="B68"/>
      <colBreaks count="1" manualBreakCount="1">
        <brk id="5" max="1048575" man="1"/>
      </colBreaks>
      <pageMargins left="0" right="0" top="0.55118110236220474" bottom="0.15748031496062992" header="0.39370078740157483" footer="0"/>
      <printOptions horizontalCentered="1"/>
      <pageSetup paperSize="9" scale="50" orientation="landscape" r:id="rId21"/>
    </customSheetView>
    <customSheetView guid="{F1845C8C-E450-491E-87F6-3A3ADFD87BBB}" scale="60" showPageBreaks="1">
      <pane xSplit="2" ySplit="5" topLeftCell="C43" activePane="bottomRight" state="frozen"/>
      <selection pane="bottomRight" activeCell="A50" sqref="A50:XFD50"/>
      <colBreaks count="1" manualBreakCount="1">
        <brk id="5" max="1048575" man="1"/>
      </colBreaks>
      <pageMargins left="0.27559055118110237" right="0.23622047244094491" top="0.78740157480314965" bottom="0.31496062992125984" header="0.6692913385826772" footer="0"/>
      <pageSetup paperSize="9" scale="45" fitToHeight="10" orientation="landscape" useFirstPageNumber="1" r:id="rId22"/>
      <headerFooter>
        <oddHeader>&amp;C&amp;"Times New Roman,обычный"&amp;14&amp;P</oddHeader>
      </headerFooter>
    </customSheetView>
    <customSheetView guid="{677A1C2C-215F-4102-BEBC-58D3B87647DE}" scale="60" showPageBreaks="1">
      <pane xSplit="2" ySplit="5" topLeftCell="C42" activePane="bottomRight" state="frozen"/>
      <selection pane="bottomRight" activeCell="A44" sqref="A44"/>
      <colBreaks count="1" manualBreakCount="1">
        <brk id="5" max="1048575" man="1"/>
      </colBreaks>
      <pageMargins left="0" right="0" top="0.78740157480314965" bottom="0.59055118110236227" header="0.39370078740157483" footer="0"/>
      <pageSetup paperSize="9" scale="43" orientation="landscape" useFirstPageNumber="1" r:id="rId23"/>
      <headerFooter>
        <oddHeader>&amp;C&amp;"Times New Roman,обычный"&amp;14&amp;P</oddHeader>
      </headerFooter>
    </customSheetView>
    <customSheetView guid="{6534CE37-72FC-43CD-938E-9C2B8BA655A2}" scale="70" showPageBreaks="1" printArea="1" view="pageBreakPreview">
      <selection activeCell="A34" sqref="A34:D34"/>
      <rowBreaks count="1" manualBreakCount="1">
        <brk id="31" max="3" man="1"/>
      </rowBreaks>
      <colBreaks count="1" manualBreakCount="1">
        <brk id="5" max="1048575" man="1"/>
      </colBreaks>
      <pageMargins left="0.78740157480314965" right="0.78740157480314965" top="1.1811023622047245" bottom="0.59055118110236227" header="0.39370078740157483" footer="0"/>
      <pageSetup paperSize="9" scale="38" fitToHeight="0" orientation="landscape" useFirstPageNumber="1" r:id="rId24"/>
      <headerFooter>
        <oddHeader>&amp;C&amp;"Times New Roman,обычный"&amp;14&amp;P</oddHeader>
      </headerFooter>
    </customSheetView>
    <customSheetView guid="{D963C193-9B68-47A7-AFD2-A31FAC2CD833}" scale="73" showPageBreaks="1" fitToPage="1">
      <pane xSplit="2" ySplit="5" topLeftCell="C99" activePane="bottomRight" state="frozen"/>
      <selection pane="bottomRight" activeCell="F66" sqref="F66"/>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25"/>
      <headerFooter>
        <oddHeader>&amp;C&amp;"Times New Roman,обычный"&amp;14&amp;P</oddHeader>
      </headerFooter>
    </customSheetView>
    <customSheetView guid="{F59AD919-7FD1-4BB0-B86D-264A895B1B9E}" scale="70" showPageBreaks="1" printArea="1" view="pageBreakPreview" topLeftCell="A40">
      <selection activeCell="C46" sqref="C46"/>
      <rowBreaks count="1" manualBreakCount="1">
        <brk id="27" max="3" man="1"/>
      </rowBreaks>
      <colBreaks count="1" manualBreakCount="1">
        <brk id="5" max="1048575" man="1"/>
      </colBreaks>
      <pageMargins left="0.78740157480314965" right="0.78740157480314965" top="1.1811023622047245" bottom="0.59055118110236227" header="0.39370078740157483" footer="0"/>
      <pageSetup paperSize="9" scale="37" fitToHeight="0" orientation="landscape" useFirstPageNumber="1" r:id="rId26"/>
      <headerFooter>
        <oddHeader>&amp;C&amp;"Times New Roman,обычный"&amp;14&amp;P</oddHeader>
      </headerFooter>
    </customSheetView>
    <customSheetView guid="{D8163073-459B-4CC1-A84A-17AEAE2E4AA8}" scale="90" showPageBreaks="1" fitToPage="1">
      <pane xSplit="2" ySplit="5" topLeftCell="C105" activePane="bottomRight" state="frozen"/>
      <selection pane="bottomRight" activeCell="A97" sqref="A97:XFD97"/>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27"/>
      <headerFooter>
        <oddHeader>&amp;C&amp;"Times New Roman,обычный"&amp;14&amp;P</oddHeader>
      </headerFooter>
    </customSheetView>
    <customSheetView guid="{DCA91301-5B54-4759-973D-532AD1A8E537}" scale="50" showPageBreaks="1" fitToPage="1">
      <pane xSplit="1" ySplit="4" topLeftCell="B5" activePane="bottomRight" state="frozen"/>
      <selection pane="bottomRight" activeCell="D18" sqref="D18"/>
      <pageMargins left="1.1811023622047245" right="0.39370078740157483" top="0.78740157480314965" bottom="0.78740157480314965" header="0.39370078740157483" footer="0"/>
      <printOptions horizontalCentered="1"/>
      <pageSetup paperSize="9" scale="37" fitToHeight="10" orientation="landscape" useFirstPageNumber="1" r:id="rId28"/>
    </customSheetView>
    <customSheetView guid="{0F22DF55-A5BA-47E9-8393-9C83F3558F7B}" scale="64" showPageBreaks="1" fitToPage="1" printArea="1" view="pageBreakPreview" topLeftCell="A49">
      <selection activeCell="C52" sqref="C52"/>
      <rowBreaks count="1" manualBreakCount="1">
        <brk id="22" max="3" man="1"/>
      </rowBreaks>
      <colBreaks count="1" manualBreakCount="1">
        <brk id="5" max="1048575" man="1"/>
      </colBreaks>
      <pageMargins left="0.59055118110236227" right="0.36" top="0.55118110236220474" bottom="0.19685039370078741" header="0.39370078740157483" footer="0"/>
      <pageSetup paperSize="9" scale="41" fitToHeight="10" orientation="landscape" useFirstPageNumber="1" r:id="rId29"/>
      <headerFooter>
        <oddHeader>&amp;C&amp;"Times New Roman,обычный"&amp;14&amp;P</oddHeader>
      </headerFooter>
    </customSheetView>
    <customSheetView guid="{7AAF5922-39F8-4282-B83D-A48B18C8B156}" scale="50" showPageBreaks="1" fitToPage="1" printArea="1" view="pageBreakPreview">
      <pane xSplit="1" ySplit="4" topLeftCell="B17" activePane="bottomRight" state="frozen"/>
      <selection pane="bottomRight" activeCell="B110" sqref="B110"/>
      <pageMargins left="0.78740157480314965" right="0.78740157480314965" top="0.74803149606299213" bottom="0.39370078740157483" header="0.15748031496062992" footer="0.35433070866141736"/>
      <printOptions horizontalCentered="1"/>
      <pageSetup paperSize="8" scale="37" fitToHeight="0" orientation="portrait" useFirstPageNumber="1" r:id="rId30"/>
    </customSheetView>
    <customSheetView guid="{E6F5D563-72F7-4B76-A0D3-D57D74D01F2C}" scale="70" showPageBreaks="1" fitToPage="1" printArea="1" view="pageBreakPreview">
      <pane xSplit="2" ySplit="5" topLeftCell="C23" activePane="bottomRight" state="frozen"/>
      <selection pane="bottomRight" activeCell="D27" sqref="D27"/>
      <colBreaks count="1" manualBreakCount="1">
        <brk id="4" max="1048575" man="1"/>
      </colBreaks>
      <pageMargins left="0.6692913385826772" right="0" top="0.78740157480314965" bottom="0.59055118110236227" header="0.39370078740157483" footer="0"/>
      <pageSetup paperSize="8" scale="42" fitToHeight="5" orientation="portrait" r:id="rId31"/>
      <headerFooter differentFirst="1">
        <oddHeader>&amp;C&amp;"Times New Roman,обычный"&amp;14&amp;P</oddHeader>
      </headerFooter>
    </customSheetView>
    <customSheetView guid="{2D3D08B4-F1A7-4138-B102-6B6CEB6CB6B0}" scale="60" showPageBreaks="1" fitToPage="1">
      <pane xSplit="2" ySplit="5" topLeftCell="C63" activePane="bottomRight" state="frozen"/>
      <selection pane="bottomRight" activeCell="C31" sqref="C31:C35"/>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32"/>
      <headerFooter>
        <oddHeader>&amp;C&amp;"Times New Roman,обычный"&amp;14&amp;P</oddHeader>
      </headerFooter>
    </customSheetView>
    <customSheetView guid="{C05F61D9-2CE1-4F8D-A59F-231C44DC7E34}" scale="55" showPageBreaks="1" fitToPage="1">
      <pane xSplit="1" ySplit="4" topLeftCell="B38" activePane="bottomRight" state="frozen"/>
      <selection pane="bottomRight" activeCell="D32" sqref="D32"/>
      <pageMargins left="1.1811023622047245" right="0.39370078740157483" top="0.78740157480314965" bottom="0.78740157480314965" header="0.39370078740157483" footer="0"/>
      <printOptions horizontalCentered="1"/>
      <pageSetup paperSize="9" scale="37" fitToHeight="10" orientation="landscape" useFirstPageNumber="1" r:id="rId33"/>
    </customSheetView>
  </customSheetViews>
  <mergeCells count="26">
    <mergeCell ref="A6:D6"/>
    <mergeCell ref="C102:C103"/>
    <mergeCell ref="A98:D98"/>
    <mergeCell ref="D102:D103"/>
    <mergeCell ref="A90:D90"/>
    <mergeCell ref="A57:A59"/>
    <mergeCell ref="A80:A81"/>
    <mergeCell ref="C80:C81"/>
    <mergeCell ref="A21:A22"/>
    <mergeCell ref="C21:C22"/>
    <mergeCell ref="A1:D1"/>
    <mergeCell ref="A2:D2"/>
    <mergeCell ref="A7:D7"/>
    <mergeCell ref="A76:A77"/>
    <mergeCell ref="A73:A75"/>
    <mergeCell ref="C73:C75"/>
    <mergeCell ref="A67:A70"/>
    <mergeCell ref="C69:C70"/>
    <mergeCell ref="A61:A63"/>
    <mergeCell ref="A43:A45"/>
    <mergeCell ref="C43:C45"/>
    <mergeCell ref="A26:A28"/>
    <mergeCell ref="A36:A40"/>
    <mergeCell ref="C36:C40"/>
    <mergeCell ref="A31:A35"/>
    <mergeCell ref="C31:C35"/>
  </mergeCells>
  <pageMargins left="0.78740157480314965" right="0.78740157480314965" top="1.1811023622047245" bottom="0.39370078740157483" header="0.39370078740157483" footer="0"/>
  <pageSetup paperSize="9" scale="39" firstPageNumber="13" fitToHeight="5" orientation="landscape" useFirstPageNumber="1" r:id="rId34"/>
  <headerFooter differentFirst="1">
    <oddHeader>&amp;C&amp;"Times New Roman,обычный"&amp;14&amp;P</oddHeader>
    <firstHeader>&amp;C&amp;P</firstHeader>
  </headerFooter>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topLeftCell="A7" zoomScale="80" zoomScaleNormal="80" workbookViewId="0">
      <selection activeCell="D10" sqref="D10"/>
    </sheetView>
  </sheetViews>
  <sheetFormatPr defaultRowHeight="14.4" x14ac:dyDescent="0.3"/>
  <cols>
    <col min="1" max="1" width="92.5546875" customWidth="1"/>
    <col min="2" max="2" width="26.33203125" customWidth="1"/>
    <col min="3" max="3" width="104.5546875" customWidth="1"/>
    <col min="4" max="4" width="103.44140625" customWidth="1"/>
  </cols>
  <sheetData>
    <row r="1" spans="1:5" ht="27" customHeight="1" x14ac:dyDescent="0.3">
      <c r="A1" s="126" t="s">
        <v>1</v>
      </c>
      <c r="B1" s="126"/>
      <c r="C1" s="126"/>
      <c r="D1" s="126"/>
    </row>
    <row r="2" spans="1:5" ht="22.8" x14ac:dyDescent="0.3">
      <c r="A2" s="127" t="s">
        <v>25</v>
      </c>
      <c r="B2" s="127"/>
      <c r="C2" s="127"/>
      <c r="D2" s="127"/>
    </row>
    <row r="3" spans="1:5" ht="18" x14ac:dyDescent="0.3">
      <c r="A3" s="10"/>
      <c r="B3" s="4"/>
      <c r="C3" s="12"/>
      <c r="D3" s="11" t="s">
        <v>2</v>
      </c>
    </row>
    <row r="4" spans="1:5" ht="82.5" customHeight="1" x14ac:dyDescent="0.3">
      <c r="A4" s="18" t="s">
        <v>9</v>
      </c>
      <c r="B4" s="8" t="s">
        <v>149</v>
      </c>
      <c r="C4" s="8" t="s">
        <v>3</v>
      </c>
      <c r="D4" s="18" t="s">
        <v>4</v>
      </c>
    </row>
    <row r="5" spans="1:5" ht="15.6" x14ac:dyDescent="0.3">
      <c r="A5" s="9">
        <v>1</v>
      </c>
      <c r="B5" s="6">
        <v>2</v>
      </c>
      <c r="C5" s="6">
        <v>3</v>
      </c>
      <c r="D5" s="9">
        <v>4</v>
      </c>
    </row>
    <row r="6" spans="1:5" ht="33.75" customHeight="1" x14ac:dyDescent="0.3">
      <c r="A6" s="149" t="s">
        <v>148</v>
      </c>
      <c r="B6" s="150"/>
      <c r="C6" s="150"/>
      <c r="D6" s="151"/>
    </row>
    <row r="7" spans="1:5" ht="27.75" customHeight="1" x14ac:dyDescent="0.3">
      <c r="A7" s="162" t="s">
        <v>7</v>
      </c>
      <c r="B7" s="162"/>
      <c r="C7" s="162"/>
      <c r="D7" s="162"/>
    </row>
    <row r="8" spans="1:5" ht="43.2" customHeight="1" x14ac:dyDescent="0.3">
      <c r="A8" s="33" t="s">
        <v>5</v>
      </c>
      <c r="B8" s="99">
        <f>B9</f>
        <v>18631</v>
      </c>
      <c r="C8" s="59"/>
      <c r="D8" s="100"/>
    </row>
    <row r="9" spans="1:5" ht="42" customHeight="1" x14ac:dyDescent="0.3">
      <c r="A9" s="19" t="s">
        <v>13</v>
      </c>
      <c r="B9" s="60">
        <f>B10</f>
        <v>18631</v>
      </c>
      <c r="C9" s="49"/>
      <c r="D9" s="54"/>
    </row>
    <row r="10" spans="1:5" ht="132.75" customHeight="1" x14ac:dyDescent="0.3">
      <c r="A10" s="98" t="s">
        <v>51</v>
      </c>
      <c r="B10" s="60">
        <v>18631</v>
      </c>
      <c r="C10" s="49" t="s">
        <v>99</v>
      </c>
      <c r="D10" s="118" t="s">
        <v>161</v>
      </c>
    </row>
    <row r="11" spans="1:5" s="40" customFormat="1" ht="27" customHeight="1" x14ac:dyDescent="0.3">
      <c r="A11" s="33" t="s">
        <v>10</v>
      </c>
      <c r="B11" s="32">
        <f>B12</f>
        <v>73093.25</v>
      </c>
      <c r="C11" s="90"/>
      <c r="D11" s="51"/>
    </row>
    <row r="12" spans="1:5" ht="24" customHeight="1" x14ac:dyDescent="0.3">
      <c r="A12" s="26" t="s">
        <v>22</v>
      </c>
      <c r="B12" s="62">
        <f>B13</f>
        <v>73093.25</v>
      </c>
      <c r="C12" s="54"/>
      <c r="D12" s="54"/>
    </row>
    <row r="13" spans="1:5" ht="25.2" customHeight="1" x14ac:dyDescent="0.3">
      <c r="A13" s="31" t="s">
        <v>61</v>
      </c>
      <c r="B13" s="62">
        <f>B14</f>
        <v>73093.25</v>
      </c>
      <c r="C13" s="54"/>
      <c r="D13" s="87"/>
    </row>
    <row r="14" spans="1:5" s="40" customFormat="1" ht="105" customHeight="1" x14ac:dyDescent="0.3">
      <c r="A14" s="117" t="s">
        <v>139</v>
      </c>
      <c r="B14" s="60">
        <v>73093.25</v>
      </c>
      <c r="C14" s="49" t="s">
        <v>60</v>
      </c>
      <c r="D14" s="101" t="s">
        <v>150</v>
      </c>
    </row>
    <row r="15" spans="1:5" ht="27.6" customHeight="1" x14ac:dyDescent="0.3">
      <c r="A15" s="36" t="s">
        <v>0</v>
      </c>
      <c r="B15" s="37">
        <f>B8+B11</f>
        <v>91724.25</v>
      </c>
      <c r="C15" s="38"/>
      <c r="D15" s="85"/>
    </row>
    <row r="16" spans="1:5" s="22" customFormat="1" ht="38.25" customHeight="1" x14ac:dyDescent="0.3">
      <c r="A16" s="157" t="s">
        <v>56</v>
      </c>
      <c r="B16" s="157"/>
      <c r="C16" s="157"/>
      <c r="D16" s="158"/>
      <c r="E16" s="25"/>
    </row>
    <row r="17" spans="1:5" s="22" customFormat="1" ht="36" customHeight="1" x14ac:dyDescent="0.3">
      <c r="A17" s="35" t="s">
        <v>6</v>
      </c>
      <c r="B17" s="34">
        <f>B18</f>
        <v>-91724.25</v>
      </c>
      <c r="C17" s="83"/>
      <c r="D17" s="83"/>
      <c r="E17" s="25"/>
    </row>
    <row r="18" spans="1:5" s="22" customFormat="1" ht="26.25" customHeight="1" x14ac:dyDescent="0.3">
      <c r="A18" s="113" t="s">
        <v>22</v>
      </c>
      <c r="B18" s="114">
        <f>B19</f>
        <v>-91724.25</v>
      </c>
      <c r="C18" s="115"/>
      <c r="D18" s="115"/>
      <c r="E18" s="25"/>
    </row>
    <row r="19" spans="1:5" s="22" customFormat="1" ht="69" customHeight="1" x14ac:dyDescent="0.3">
      <c r="A19" s="41" t="s">
        <v>124</v>
      </c>
      <c r="B19" s="81">
        <v>-91724.25</v>
      </c>
      <c r="C19" s="115"/>
      <c r="D19" s="54" t="s">
        <v>146</v>
      </c>
      <c r="E19" s="25"/>
    </row>
    <row r="20" spans="1:5" s="22" customFormat="1" ht="25.2" customHeight="1" x14ac:dyDescent="0.3">
      <c r="A20" s="36" t="s">
        <v>0</v>
      </c>
      <c r="B20" s="37">
        <f>B17</f>
        <v>-91724.25</v>
      </c>
      <c r="C20" s="38"/>
      <c r="D20" s="85"/>
      <c r="E20" s="25"/>
    </row>
    <row r="21" spans="1:5" ht="27.6" customHeight="1" x14ac:dyDescent="0.3">
      <c r="A21" s="36" t="s">
        <v>102</v>
      </c>
      <c r="B21" s="37">
        <f>B15+B20</f>
        <v>0</v>
      </c>
      <c r="C21" s="38"/>
      <c r="D21" s="85"/>
    </row>
  </sheetData>
  <customSheetViews>
    <customSheetView guid="{D67D0B2C-3E73-4124-8533-50B50CCB7689}" scale="50">
      <selection activeCell="A14" sqref="A14:XFD14"/>
      <pageMargins left="0.7" right="0.7" top="0.75" bottom="0.75" header="0.3" footer="0.3"/>
    </customSheetView>
    <customSheetView guid="{260387B0-B1F3-4AAF-947E-15E02CF4B4A4}" scale="50">
      <selection activeCell="B27" sqref="B27"/>
      <pageMargins left="0.7" right="0.7" top="0.75" bottom="0.75" header="0.3" footer="0.3"/>
    </customSheetView>
    <customSheetView guid="{D963C193-9B68-47A7-AFD2-A31FAC2CD833}" scale="60">
      <selection activeCell="C35" sqref="C35"/>
      <pageMargins left="0.7" right="0.7" top="0.75" bottom="0.75" header="0.3" footer="0.3"/>
    </customSheetView>
    <customSheetView guid="{F59AD919-7FD1-4BB0-B86D-264A895B1B9E}" scale="60">
      <selection activeCell="A11" sqref="A11:XFD14"/>
      <pageMargins left="0.7" right="0.7" top="0.75" bottom="0.75" header="0.3" footer="0.3"/>
    </customSheetView>
    <customSheetView guid="{D8163073-459B-4CC1-A84A-17AEAE2E4AA8}" scale="80" topLeftCell="A6">
      <selection activeCell="A16" sqref="A16:XFD20"/>
      <pageMargins left="0.7" right="0.7" top="0.75" bottom="0.75" header="0.3" footer="0.3"/>
    </customSheetView>
    <customSheetView guid="{DCA91301-5B54-4759-973D-532AD1A8E537}" scale="50">
      <selection activeCell="B27" sqref="B27"/>
      <pageMargins left="0.7" right="0.7" top="0.75" bottom="0.75" header="0.3" footer="0.3"/>
    </customSheetView>
    <customSheetView guid="{0F22DF55-A5BA-47E9-8393-9C83F3558F7B}" scale="50">
      <selection activeCell="B27" sqref="B27"/>
      <pageMargins left="0.7" right="0.7" top="0.75" bottom="0.75" header="0.3" footer="0.3"/>
    </customSheetView>
    <customSheetView guid="{7AAF5922-39F8-4282-B83D-A48B18C8B156}" scale="50" showPageBreaks="1" fitToPage="1" topLeftCell="A7">
      <selection activeCell="B21" sqref="B21"/>
      <pageMargins left="0.7" right="0.7" top="0.75" bottom="0.75" header="0.3" footer="0.3"/>
      <pageSetup paperSize="9" scale="40" fitToHeight="0" orientation="landscape" verticalDpi="0" r:id="rId1"/>
    </customSheetView>
    <customSheetView guid="{E6F5D563-72F7-4B76-A0D3-D57D74D01F2C}" scale="50">
      <selection activeCell="B27" sqref="B27"/>
      <pageMargins left="0.7" right="0.7" top="0.75" bottom="0.75" header="0.3" footer="0.3"/>
    </customSheetView>
    <customSheetView guid="{2D3D08B4-F1A7-4138-B102-6B6CEB6CB6B0}" scale="60">
      <selection activeCell="A20" sqref="A20"/>
      <pageMargins left="0.7" right="0.7" top="0.75" bottom="0.75" header="0.3" footer="0.3"/>
    </customSheetView>
    <customSheetView guid="{C05F61D9-2CE1-4F8D-A59F-231C44DC7E34}" scale="60">
      <selection activeCell="C35" sqref="C35"/>
      <pageMargins left="0.7" right="0.7" top="0.75" bottom="0.75" header="0.3" footer="0.3"/>
    </customSheetView>
  </customSheetViews>
  <mergeCells count="5">
    <mergeCell ref="A1:D1"/>
    <mergeCell ref="A2:D2"/>
    <mergeCell ref="A6:D6"/>
    <mergeCell ref="A7:D7"/>
    <mergeCell ref="A16:D16"/>
  </mergeCells>
  <pageMargins left="0.78740157480314965" right="0.78740157480314965" top="1.1811023622047245" bottom="0.39370078740157483" header="0.31496062992125984" footer="0.31496062992125984"/>
  <pageSetup paperSize="9" scale="39" firstPageNumber="20" orientation="landscape" useFirstPageNumber="1" r:id="rId2"/>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zoomScale="80" zoomScaleNormal="80" workbookViewId="0">
      <selection activeCell="D11" sqref="D11"/>
    </sheetView>
  </sheetViews>
  <sheetFormatPr defaultRowHeight="14.4" x14ac:dyDescent="0.3"/>
  <cols>
    <col min="1" max="1" width="92.5546875" customWidth="1"/>
    <col min="2" max="2" width="26.33203125" customWidth="1"/>
    <col min="3" max="3" width="104.5546875" customWidth="1"/>
    <col min="4" max="4" width="103.44140625" customWidth="1"/>
    <col min="5" max="5" width="38.88671875" customWidth="1"/>
  </cols>
  <sheetData>
    <row r="1" spans="1:5" ht="22.8" x14ac:dyDescent="0.3">
      <c r="A1" s="126" t="s">
        <v>1</v>
      </c>
      <c r="B1" s="126"/>
      <c r="C1" s="126"/>
      <c r="D1" s="126"/>
    </row>
    <row r="2" spans="1:5" ht="22.8" x14ac:dyDescent="0.3">
      <c r="A2" s="127" t="s">
        <v>25</v>
      </c>
      <c r="B2" s="127"/>
      <c r="C2" s="127"/>
      <c r="D2" s="127"/>
    </row>
    <row r="3" spans="1:5" ht="18" x14ac:dyDescent="0.3">
      <c r="A3" s="10"/>
      <c r="B3" s="4"/>
      <c r="C3" s="12"/>
      <c r="D3" s="11" t="s">
        <v>2</v>
      </c>
    </row>
    <row r="4" spans="1:5" ht="82.5" customHeight="1" x14ac:dyDescent="0.3">
      <c r="A4" s="18" t="s">
        <v>9</v>
      </c>
      <c r="B4" s="8" t="s">
        <v>149</v>
      </c>
      <c r="C4" s="8" t="s">
        <v>3</v>
      </c>
      <c r="D4" s="18" t="s">
        <v>4</v>
      </c>
    </row>
    <row r="5" spans="1:5" ht="15.6" x14ac:dyDescent="0.3">
      <c r="A5" s="9">
        <v>1</v>
      </c>
      <c r="B5" s="6">
        <v>2</v>
      </c>
      <c r="C5" s="6">
        <v>3</v>
      </c>
      <c r="D5" s="9">
        <v>4</v>
      </c>
    </row>
    <row r="6" spans="1:5" ht="33.75" customHeight="1" x14ac:dyDescent="0.3">
      <c r="A6" s="149" t="s">
        <v>151</v>
      </c>
      <c r="B6" s="150"/>
      <c r="C6" s="150"/>
      <c r="D6" s="151"/>
    </row>
    <row r="7" spans="1:5" ht="36" customHeight="1" x14ac:dyDescent="0.3">
      <c r="A7" s="162" t="s">
        <v>7</v>
      </c>
      <c r="B7" s="162"/>
      <c r="C7" s="162"/>
      <c r="D7" s="162"/>
    </row>
    <row r="8" spans="1:5" ht="39.6" customHeight="1" x14ac:dyDescent="0.3">
      <c r="A8" s="33" t="s">
        <v>5</v>
      </c>
      <c r="B8" s="99">
        <f>B9</f>
        <v>1155</v>
      </c>
      <c r="C8" s="59"/>
      <c r="D8" s="100"/>
    </row>
    <row r="9" spans="1:5" ht="49.2" customHeight="1" x14ac:dyDescent="0.3">
      <c r="A9" s="19" t="s">
        <v>13</v>
      </c>
      <c r="B9" s="60">
        <f>B10</f>
        <v>1155</v>
      </c>
      <c r="C9" s="49"/>
      <c r="D9" s="54"/>
    </row>
    <row r="10" spans="1:5" ht="81.599999999999994" customHeight="1" x14ac:dyDescent="0.7">
      <c r="A10" s="98" t="s">
        <v>51</v>
      </c>
      <c r="B10" s="60">
        <v>1155</v>
      </c>
      <c r="C10" s="49" t="s">
        <v>99</v>
      </c>
      <c r="D10" s="118" t="s">
        <v>160</v>
      </c>
      <c r="E10" s="119"/>
    </row>
    <row r="11" spans="1:5" s="40" customFormat="1" ht="27" customHeight="1" x14ac:dyDescent="0.3">
      <c r="A11" s="33" t="s">
        <v>10</v>
      </c>
      <c r="B11" s="32">
        <f>B12</f>
        <v>90590.54</v>
      </c>
      <c r="C11" s="90"/>
      <c r="D11" s="51"/>
    </row>
    <row r="12" spans="1:5" ht="24" customHeight="1" x14ac:dyDescent="0.3">
      <c r="A12" s="26" t="s">
        <v>22</v>
      </c>
      <c r="B12" s="62">
        <f>B13</f>
        <v>90590.54</v>
      </c>
      <c r="C12" s="54"/>
      <c r="D12" s="54"/>
    </row>
    <row r="13" spans="1:5" ht="25.2" customHeight="1" x14ac:dyDescent="0.3">
      <c r="A13" s="31" t="s">
        <v>61</v>
      </c>
      <c r="B13" s="62">
        <f>B14</f>
        <v>90590.54</v>
      </c>
      <c r="C13" s="54"/>
      <c r="D13" s="87"/>
    </row>
    <row r="14" spans="1:5" s="40" customFormat="1" ht="94.5" customHeight="1" x14ac:dyDescent="0.3">
      <c r="A14" s="117" t="s">
        <v>139</v>
      </c>
      <c r="B14" s="60">
        <v>90590.54</v>
      </c>
      <c r="C14" s="49" t="s">
        <v>60</v>
      </c>
      <c r="D14" s="101" t="s">
        <v>150</v>
      </c>
    </row>
    <row r="15" spans="1:5" ht="26.4" customHeight="1" x14ac:dyDescent="0.3">
      <c r="A15" s="36" t="s">
        <v>0</v>
      </c>
      <c r="B15" s="37">
        <f>B8+B11</f>
        <v>91745.54</v>
      </c>
      <c r="C15" s="38"/>
      <c r="D15" s="85"/>
    </row>
    <row r="16" spans="1:5" s="22" customFormat="1" ht="38.25" customHeight="1" x14ac:dyDescent="0.3">
      <c r="A16" s="157" t="s">
        <v>56</v>
      </c>
      <c r="B16" s="157"/>
      <c r="C16" s="157"/>
      <c r="D16" s="158"/>
      <c r="E16" s="25"/>
    </row>
    <row r="17" spans="1:5" s="22" customFormat="1" ht="36" customHeight="1" x14ac:dyDescent="0.3">
      <c r="A17" s="35" t="s">
        <v>6</v>
      </c>
      <c r="B17" s="34">
        <f>B18</f>
        <v>-91745.54</v>
      </c>
      <c r="C17" s="83"/>
      <c r="D17" s="83"/>
      <c r="E17" s="25"/>
    </row>
    <row r="18" spans="1:5" s="22" customFormat="1" ht="26.25" customHeight="1" x14ac:dyDescent="0.3">
      <c r="A18" s="113" t="s">
        <v>22</v>
      </c>
      <c r="B18" s="114">
        <f>B19</f>
        <v>-91745.54</v>
      </c>
      <c r="C18" s="115"/>
      <c r="D18" s="115"/>
      <c r="E18" s="25"/>
    </row>
    <row r="19" spans="1:5" s="22" customFormat="1" ht="76.5" customHeight="1" x14ac:dyDescent="0.3">
      <c r="A19" s="41" t="s">
        <v>124</v>
      </c>
      <c r="B19" s="81">
        <v>-91745.54</v>
      </c>
      <c r="C19" s="115"/>
      <c r="D19" s="54" t="s">
        <v>146</v>
      </c>
      <c r="E19" s="25"/>
    </row>
    <row r="20" spans="1:5" s="22" customFormat="1" ht="25.2" customHeight="1" x14ac:dyDescent="0.3">
      <c r="A20" s="36" t="s">
        <v>0</v>
      </c>
      <c r="B20" s="37">
        <f>B17</f>
        <v>-91745.54</v>
      </c>
      <c r="C20" s="38"/>
      <c r="D20" s="85"/>
      <c r="E20" s="25"/>
    </row>
    <row r="21" spans="1:5" ht="25.2" customHeight="1" x14ac:dyDescent="0.3">
      <c r="A21" s="36" t="s">
        <v>103</v>
      </c>
      <c r="B21" s="37">
        <f>B15+B20</f>
        <v>0</v>
      </c>
      <c r="C21" s="38"/>
      <c r="D21" s="85"/>
    </row>
  </sheetData>
  <customSheetViews>
    <customSheetView guid="{D67D0B2C-3E73-4124-8533-50B50CCB7689}" scale="50">
      <selection activeCell="A11" sqref="A11:XFD14"/>
      <pageMargins left="0.7" right="0.7" top="0.75" bottom="0.75" header="0.3" footer="0.3"/>
      <pageSetup paperSize="9" orientation="portrait" verticalDpi="0" r:id="rId1"/>
    </customSheetView>
    <customSheetView guid="{260387B0-B1F3-4AAF-947E-15E02CF4B4A4}" scale="50">
      <selection activeCell="C22" sqref="C22"/>
      <pageMargins left="0.7" right="0.7" top="0.75" bottom="0.75" header="0.3" footer="0.3"/>
      <pageSetup paperSize="9" orientation="portrait" verticalDpi="0" r:id="rId2"/>
    </customSheetView>
    <customSheetView guid="{D963C193-9B68-47A7-AFD2-A31FAC2CD833}" scale="60">
      <selection activeCell="C37" sqref="C37"/>
      <pageMargins left="0.7" right="0.7" top="0.75" bottom="0.75" header="0.3" footer="0.3"/>
    </customSheetView>
    <customSheetView guid="{F59AD919-7FD1-4BB0-B86D-264A895B1B9E}" scale="60">
      <selection activeCell="A12" sqref="A12"/>
      <pageMargins left="0.7" right="0.7" top="0.75" bottom="0.75" header="0.3" footer="0.3"/>
    </customSheetView>
    <customSheetView guid="{D8163073-459B-4CC1-A84A-17AEAE2E4AA8}" scale="80" topLeftCell="A6">
      <selection activeCell="C24" sqref="C24"/>
      <pageMargins left="0.7" right="0.7" top="0.75" bottom="0.75" header="0.3" footer="0.3"/>
    </customSheetView>
    <customSheetView guid="{DCA91301-5B54-4759-973D-532AD1A8E537}" scale="50">
      <selection activeCell="C22" sqref="C22"/>
      <pageMargins left="0.7" right="0.7" top="0.75" bottom="0.75" header="0.3" footer="0.3"/>
      <pageSetup paperSize="9" orientation="portrait" verticalDpi="0" r:id="rId3"/>
    </customSheetView>
    <customSheetView guid="{0F22DF55-A5BA-47E9-8393-9C83F3558F7B}" scale="50">
      <selection activeCell="D11" sqref="D11"/>
      <pageMargins left="0.7" right="0.7" top="0.75" bottom="0.75" header="0.3" footer="0.3"/>
      <pageSetup paperSize="9" orientation="portrait" verticalDpi="0" r:id="rId4"/>
    </customSheetView>
    <customSheetView guid="{7AAF5922-39F8-4282-B83D-A48B18C8B156}" scale="50" showPageBreaks="1" fitToPage="1">
      <selection activeCell="C14" sqref="C14"/>
      <pageMargins left="0.7" right="0.7" top="0.75" bottom="0.75" header="0.3" footer="0.3"/>
      <pageSetup paperSize="9" scale="40" fitToHeight="0" orientation="landscape" verticalDpi="0" r:id="rId5"/>
    </customSheetView>
    <customSheetView guid="{E6F5D563-72F7-4B76-A0D3-D57D74D01F2C}" scale="50">
      <selection activeCell="C22" sqref="C22"/>
      <pageMargins left="0.7" right="0.7" top="0.75" bottom="0.75" header="0.3" footer="0.3"/>
      <pageSetup paperSize="9" orientation="portrait" verticalDpi="0" r:id="rId6"/>
    </customSheetView>
    <customSheetView guid="{2D3D08B4-F1A7-4138-B102-6B6CEB6CB6B0}" scale="60">
      <selection activeCell="C37" sqref="C37"/>
      <pageMargins left="0.7" right="0.7" top="0.75" bottom="0.75" header="0.3" footer="0.3"/>
    </customSheetView>
    <customSheetView guid="{C05F61D9-2CE1-4F8D-A59F-231C44DC7E34}" scale="60">
      <selection activeCell="C37" sqref="C37"/>
      <pageMargins left="0.7" right="0.7" top="0.75" bottom="0.75" header="0.3" footer="0.3"/>
    </customSheetView>
  </customSheetViews>
  <mergeCells count="5">
    <mergeCell ref="A1:D1"/>
    <mergeCell ref="A2:D2"/>
    <mergeCell ref="A6:D6"/>
    <mergeCell ref="A7:D7"/>
    <mergeCell ref="A16:D16"/>
  </mergeCells>
  <pageMargins left="0.78740157480314965" right="0.78740157480314965" top="1.1811023622047245" bottom="0.39370078740157483" header="0.31496062992125984" footer="0.31496062992125984"/>
  <pageSetup paperSize="9" scale="39" firstPageNumber="21" orientation="landscape" useFirstPageNumber="1" r:id="rId7"/>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2024</vt:lpstr>
      <vt:lpstr>2025</vt:lpstr>
      <vt:lpstr>2026</vt:lpstr>
      <vt:lpstr>'2024'!Заголовки_для_печати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Кожапенко Ольга Александровна</dc:creator>
  <cp:lastModifiedBy>Белова Татьяна Владимировна</cp:lastModifiedBy>
  <cp:lastPrinted>2024-06-10T05:23:36Z</cp:lastPrinted>
  <dcterms:created xsi:type="dcterms:W3CDTF">2012-06-07T09:58:45Z</dcterms:created>
  <dcterms:modified xsi:type="dcterms:W3CDTF">2024-06-11T09:48:54Z</dcterms:modified>
</cp:coreProperties>
</file>